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tabRatio="9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W35" i="9"/>
  <c r="BW36" i="9" s="1"/>
  <c r="BW37" i="9" s="1"/>
  <c r="BW38" i="9" s="1"/>
  <c r="BW39" i="9" s="1"/>
  <c r="BW40" i="9" s="1"/>
  <c r="BW41" i="9" s="1"/>
  <c r="BW42" i="9" s="1"/>
  <c r="BW43" i="9" s="1"/>
  <c r="BE35" i="9"/>
  <c r="AM35" i="9"/>
  <c r="C35" i="9"/>
  <c r="CO34" i="9"/>
  <c r="CO35" i="9" s="1"/>
  <c r="CO36" i="9" s="1"/>
  <c r="BW34" i="9"/>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<sst xmlns="http://schemas.openxmlformats.org/spreadsheetml/2006/main" count="1088" uniqueCount="561">
  <si>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</si>
  <si>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</si>
  <si>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</si>
  <si>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</si>
  <si>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</si>
  <si>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</si>
  <si>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</si>
  <si>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</si>
  <si>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</si>
  <si>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</si>
  <si>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</si>
  <si>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</si>
  <si>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</si>
  <si>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</si>
  <si>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</si>
  <si>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</si>
  <si>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</si>
  <si>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</si>
  <si>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</si>
  <si>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</si>
  <si>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</si>
  <si>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</si>
  <si>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</si>
  <si>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</si>
  <si>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</si>
  <si>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</si>
  <si>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</si>
  <si>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</si>
  <si>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</si>
  <si>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</si>
  <si>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</si>
  <si>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</si>
  <si>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</si>
  <si>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</si>
  <si>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</si>
  <si>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</si>
  <si>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</si>
  <si>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</si>
  <si>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</si>
  <si>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</si>
  <si>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</si>
  <si>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</si>
  <si>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</si>
  <si>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</si>
  <si>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</si>
  <si>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</si>
  <si>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</si>
  <si>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</si>
  <si>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</si>
  <si>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</si>
  <si>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</si>
  <si>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</si>
  <si>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</si>
  <si>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</si>
  <si>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</si>
  <si>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</si>
  <si>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</si>
  <si>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</si>
  <si>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</si>
  <si>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</si>
  <si>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</si>
  <si>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</si>
  <si>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</si>
  <si>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</si>
  <si>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</si>
  <si>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</si>
  <si>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</si>
  <si>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</si>
  <si>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</si>
  <si>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</si>
  <si>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</si>
  <si>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</si>
  <si>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</si>
  <si>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</si>
  <si>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</si>
  <si>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</si>
  <si>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</si>
  <si>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</si>
  <si>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</si>
  <si>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</si>
  <si>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大山崎町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</si>
  <si>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</si>
  <si>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</si>
  <si>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</si>
  <si>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</si>
  <si>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</si>
  <si>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</si>
  <si>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</si>
  <si>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</si>
  <si>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</si>
  <si>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</si>
  <si>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</si>
  <si>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</si>
  <si>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</si>
  <si>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</si>
  <si>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</si>
  <si>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</si>
  <si>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</si>
  <si>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</si>
  <si>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</si>
  <si>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</si>
  <si>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</si>
  <si>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</si>
  <si>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</si>
  <si>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</si>
  <si>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</si>
  <si>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</si>
  <si>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</si>
  <si>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</si>
  <si>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</si>
  <si>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</si>
  <si>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</si>
  <si>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</si>
  <si>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</si>
  <si>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</si>
  <si>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</si>
  <si>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</si>
  <si>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</si>
  <si>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</si>
  <si>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</si>
  <si>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</si>
  <si>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</si>
  <si>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</si>
  <si>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</si>
  <si>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</si>
  <si>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</si>
  <si>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</si>
  <si>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</si>
  <si>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</si>
  <si>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</si>
  <si>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</si>
  <si>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</si>
  <si>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</si>
  <si>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</si>
  <si>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</si>
  <si>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</si>
  <si>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</si>
  <si>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</si>
  <si>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</si>
  <si>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</si>
  <si>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</si>
  <si>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</si>
  <si>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</si>
  <si>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</si>
  <si>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</si>
  <si>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</si>
  <si>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</si>
  <si>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</si>
  <si>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</si>
  <si>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</si>
  <si>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</si>
  <si>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</si>
  <si>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</si>
  <si>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</si>
  <si>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</si>
  <si>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</si>
  <si>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</si>
  <si>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</si>
  <si>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</si>
  <si>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</si>
  <si>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</si>
  <si>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</si>
  <si>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</si>
  <si>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</si>
  <si>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</si>
  <si>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</si>
  <si>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</si>
  <si>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</si>
  <si>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</si>
  <si>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</si>
  <si>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</si>
  <si>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</si>
  <si>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</si>
  <si>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</si>
  <si>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</si>
  <si>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</si>
  <si>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</si>
  <si>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</si>
  <si>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</si>
  <si>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</si>
  <si>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</si>
  <si>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</si>
  <si>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</si>
  <si>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</si>
  <si>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</si>
  <si>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</si>
  <si>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</si>
  <si>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</si>
  <si>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</si>
  <si>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</si>
  <si>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</si>
  <si>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</si>
  <si>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</si>
  <si>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</si>
  <si>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京都府大山崎町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</si>
  <si>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</si>
  <si>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</si>
  <si>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</si>
  <si>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</si>
  <si>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</si>
  <si>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</si>
  <si>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</si>
  <si>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</si>
  <si>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</si>
  <si>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</si>
  <si>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</si>
  <si>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</si>
  <si>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</si>
  <si>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</si>
  <si>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</si>
  <si>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</si>
  <si>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</si>
  <si>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</si>
  <si>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</si>
  <si>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</si>
  <si>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</si>
  <si>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</si>
  <si>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</si>
  <si>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</si>
  <si>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</si>
  <si>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</si>
  <si>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</si>
  <si>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</si>
  <si>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</si>
  <si>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</si>
  <si>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</si>
  <si>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</si>
  <si>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</si>
  <si>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</si>
  <si>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</si>
  <si>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</si>
  <si>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</si>
  <si>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</si>
  <si>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</si>
  <si>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</si>
  <si>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</si>
  <si>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</si>
  <si>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</si>
  <si>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</si>
  <si>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</si>
  <si>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</si>
  <si>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</si>
  <si>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</si>
  <si>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</si>
  <si>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</si>
  <si>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</si>
  <si>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</si>
  <si>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</si>
  <si>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</si>
  <si>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</si>
  <si>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</si>
  <si>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</si>
  <si>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</si>
  <si>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</si>
  <si>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</si>
  <si>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</si>
  <si>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</si>
  <si>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</si>
  <si>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</si>
  <si>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</si>
  <si>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</si>
  <si>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</si>
  <si>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</si>
  <si>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</si>
  <si>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</si>
  <si>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</si>
  <si>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</si>
  <si>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</si>
  <si>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</si>
  <si>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</si>
  <si>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</si>
  <si>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</si>
  <si>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</si>
  <si>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</si>
  <si>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</si>
  <si>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</si>
  <si>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</si>
  <si>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</si>
  <si>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</si>
  <si>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</si>
  <si>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</si>
  <si>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</si>
  <si>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</si>
  <si>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</si>
  <si>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</si>
  <si>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</si>
  <si>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</si>
  <si>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</si>
  <si>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</si>
  <si>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</si>
  <si>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</si>
  <si>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</si>
  <si>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</si>
  <si>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</si>
  <si>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</si>
  <si>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</si>
  <si>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</si>
  <si>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</si>
  <si>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</si>
  <si>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</si>
  <si>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</si>
  <si>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</si>
  <si>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</si>
  <si>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</si>
  <si>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</si>
  <si>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</si>
  <si>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</si>
  <si>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</si>
  <si>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</si>
  <si>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</si>
  <si>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</si>
  <si>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</si>
  <si>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</si>
  <si>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</si>
  <si>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</si>
  <si>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</si>
  <si>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</si>
  <si>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</si>
  <si>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</si>
  <si>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</si>
  <si>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</si>
  <si>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</si>
  <si>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</si>
  <si>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</si>
  <si>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</si>
  <si>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</si>
  <si>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</si>
  <si>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</si>
  <si>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</si>
  <si>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</si>
  <si>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</si>
  <si>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</si>
  <si>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</si>
  <si>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</si>
  <si>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</si>
  <si>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</si>
  <si>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</si>
  <si>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</si>
  <si>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</si>
  <si>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</si>
  <si>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</si>
  <si>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</si>
  <si>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</si>
  <si>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京都府大山崎町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</si>
  <si>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</si>
  <si>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</si>
  <si>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</si>
  <si>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</si>
  <si>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</si>
  <si>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</si>
  <si>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</si>
  <si>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</si>
  <si>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</si>
  <si>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</si>
  <si>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</si>
  <si>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</si>
  <si>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</si>
  <si>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</si>
  <si>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</si>
  <si>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</si>
  <si>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</si>
  <si>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</si>
  <si>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</si>
  <si>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</si>
  <si>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</si>
  <si>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</si>
  <si>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</si>
  <si>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</si>
  <si>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</si>
  <si>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</si>
  <si>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</si>
  <si>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</si>
  <si>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</si>
  <si>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</si>
  <si>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</si>
  <si>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</si>
  <si>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</si>
  <si>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</si>
  <si>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</si>
  <si>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</si>
  <si>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</si>
  <si>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</si>
  <si>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</si>
  <si>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</si>
  <si>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</si>
  <si>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</si>
  <si>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</si>
  <si>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</si>
  <si>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</si>
  <si>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</si>
  <si>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</si>
  <si>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</si>
  <si>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</si>
  <si>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</si>
  <si>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</si>
  <si>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</si>
  <si>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</si>
  <si>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</si>
  <si>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</si>
  <si>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</si>
  <si>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</si>
  <si>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</si>
  <si>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</si>
  <si>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</si>
  <si>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</si>
  <si>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</si>
  <si>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</si>
  <si>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</si>
  <si>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</si>
  <si>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</si>
  <si>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</si>
  <si>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</si>
  <si>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</si>
  <si>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</si>
  <si>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</si>
  <si>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</si>
  <si>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</si>
  <si>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</si>
  <si>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</si>
  <si>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</si>
  <si>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</si>
  <si>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</si>
  <si>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</si>
  <si>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</si>
  <si>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</si>
  <si>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</si>
  <si>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</si>
  <si>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</si>
  <si>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</si>
  <si>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</si>
  <si>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</si>
  <si>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</si>
  <si>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</si>
  <si>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</si>
  <si>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</si>
  <si>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</si>
  <si>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</si>
  <si>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</si>
  <si>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</si>
  <si>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</si>
  <si>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</si>
  <si>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</si>
  <si>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</si>
  <si>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</si>
  <si>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</si>
  <si>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</si>
  <si>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</si>
  <si>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</si>
  <si>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</si>
  <si>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</si>
  <si>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</si>
  <si>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</si>
  <si>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</si>
  <si>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</si>
  <si>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</si>
  <si>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</si>
  <si>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</si>
  <si>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</si>
  <si>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</si>
  <si>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</si>
  <si>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</si>
  <si>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</si>
  <si>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</si>
  <si>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</si>
  <si>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</si>
  <si>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</si>
  <si>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</si>
  <si>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</si>
  <si>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</si>
  <si>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</si>
  <si>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</si>
  <si>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</si>
  <si>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</si>
  <si>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</si>
  <si>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</si>
  <si>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</si>
  <si>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</si>
  <si>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</si>
  <si>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</si>
  <si>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</si>
  <si>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</si>
  <si>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</si>
  <si>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</si>
  <si>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</si>
  <si>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</si>
  <si>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</si>
  <si>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</si>
  <si>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</si>
  <si>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</si>
  <si>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</si>
  <si>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</si>
  <si>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</si>
  <si>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</si>
  <si>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</si>
  <si>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</si>
  <si>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</si>
  <si>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</si>
  <si>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</si>
  <si>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</si>
  <si>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</si>
  <si>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</si>
  <si>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</si>
  <si>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</si>
  <si>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</si>
  <si>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</si>
  <si>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</si>
  <si>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</si>
  <si>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</si>
  <si>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</si>
  <si>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</si>
  <si>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</si>
  <si>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</si>
  <si>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</si>
  <si>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</si>
  <si>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</si>
  <si>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</si>
  <si>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</si>
  <si>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</si>
  <si>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</si>
  <si>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</si>
  <si>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3.45</t>
  </si>
  <si>
    <t>▲ 0.12</t>
  </si>
  <si>
    <t>水道事業会計</t>
  </si>
  <si>
    <t>国民健康保険事業特別会計</t>
  </si>
  <si>
    <t>一般会計</t>
  </si>
  <si>
    <t>介護保険事業特別会計</t>
  </si>
  <si>
    <t>後期高齢者医療保険事業特別会計</t>
  </si>
  <si>
    <t>下水道事業特別会計</t>
  </si>
  <si>
    <t>その他会計（赤字）</t>
  </si>
  <si>
    <t>その他会計（黒字）</t>
  </si>
  <si>
    <t>-</t>
    <phoneticPr fontId="2"/>
  </si>
  <si>
    <t>乙訓環境衛生組合</t>
    <rPh sb="0" eb="2">
      <t>オトクニ</t>
    </rPh>
    <rPh sb="2" eb="4">
      <t>カンキョウ</t>
    </rPh>
    <rPh sb="4" eb="6">
      <t>エイセイ</t>
    </rPh>
    <rPh sb="6" eb="8">
      <t>クミアイ</t>
    </rPh>
    <phoneticPr fontId="2"/>
  </si>
  <si>
    <t>乙訓福祉施設事務組合</t>
    <rPh sb="0" eb="2">
      <t>オトクニ</t>
    </rPh>
    <rPh sb="2" eb="4">
      <t>フクシ</t>
    </rPh>
    <rPh sb="4" eb="6">
      <t>シセツ</t>
    </rPh>
    <rPh sb="6" eb="8">
      <t>ジム</t>
    </rPh>
    <rPh sb="8" eb="10">
      <t>クミアイ</t>
    </rPh>
    <phoneticPr fontId="2"/>
  </si>
  <si>
    <t>乙訓消防組合</t>
    <rPh sb="0" eb="2">
      <t>オトクニ</t>
    </rPh>
    <rPh sb="2" eb="4">
      <t>ショウボウ</t>
    </rPh>
    <rPh sb="4" eb="6">
      <t>クミアイ</t>
    </rPh>
    <phoneticPr fontId="2"/>
  </si>
  <si>
    <t>京都府自治会館管理組合</t>
    <rPh sb="0" eb="3">
      <t>キョウトフ</t>
    </rPh>
    <rPh sb="3" eb="5">
      <t>ジチ</t>
    </rPh>
    <rPh sb="5" eb="7">
      <t>カイカン</t>
    </rPh>
    <rPh sb="7" eb="9">
      <t>カンリ</t>
    </rPh>
    <rPh sb="9" eb="11">
      <t>クミアイ</t>
    </rPh>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</si>
  <si>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</si>
  <si>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</si>
  <si>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</si>
  <si>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桂川・小畑川水防事務組合</t>
    <rPh sb="0" eb="2">
      <t>カツラガワ</t>
    </rPh>
    <rPh sb="3" eb="5">
      <t>オバタ</t>
    </rPh>
    <rPh sb="5" eb="6">
      <t>カワ</t>
    </rPh>
    <rPh sb="6" eb="8">
      <t>スイボウ</t>
    </rPh>
    <rPh sb="8" eb="10">
      <t>ジム</t>
    </rPh>
    <rPh sb="10" eb="12">
      <t>クミアイ</t>
    </rPh>
    <phoneticPr fontId="2"/>
  </si>
  <si>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</si>
  <si>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京都地方税機構</t>
    <rPh sb="0" eb="2">
      <t>キョウト</t>
    </rPh>
    <rPh sb="2" eb="5">
      <t>チホウゼイ</t>
    </rPh>
    <rPh sb="5" eb="7">
      <t>キコウ</t>
    </rPh>
    <phoneticPr fontId="2"/>
  </si>
  <si>
    <t>○</t>
    <phoneticPr fontId="30"/>
  </si>
  <si>
    <t>乙訓土地開発公社</t>
    <rPh sb="0" eb="2">
      <t>オトクニ</t>
    </rPh>
    <rPh sb="2" eb="4">
      <t>トチ</t>
    </rPh>
    <rPh sb="4" eb="6">
      <t>カイハツ</t>
    </rPh>
    <rPh sb="6" eb="8">
      <t>コウシャ</t>
    </rPh>
    <phoneticPr fontId="30"/>
  </si>
  <si>
    <t>乙訓勤労者福祉サービスセンター</t>
    <rPh sb="0" eb="2">
      <t>オトクニ</t>
    </rPh>
    <rPh sb="2" eb="5">
      <t>キンロウシャ</t>
    </rPh>
    <rPh sb="5" eb="7">
      <t>フクシ</t>
    </rPh>
    <phoneticPr fontId="30"/>
  </si>
  <si>
    <t>京都府長岡京記念文化事業団</t>
    <rPh sb="0" eb="3">
      <t>キョウトフ</t>
    </rPh>
    <rPh sb="3" eb="6">
      <t>ナガオカキョウ</t>
    </rPh>
    <rPh sb="6" eb="8">
      <t>キネン</t>
    </rPh>
    <rPh sb="8" eb="10">
      <t>ブンカ</t>
    </rPh>
    <rPh sb="10" eb="13">
      <t>ジギョウダン</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</si>
  <si>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</si>
  <si>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</si>
  <si>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</si>
  <si>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</si>
  <si>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</si>
  <si>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ともに類似団体と比較して高い水準にある。その要因として、将来負担比率については、類似団体との比較では、基金現在高が少ないことが挙げられる。また、有形固定資産減価償却率からは公共施設の老朽化対策が進んでいない状況にあると言える。これらの要因は、町民税法人税割を中心とした町税の大幅な減収等により、端的に厳しい財政状況に置かれていたことによるものと考えられる。このような中で、近年、先送りされてきた公共施設の老朽化対策を推進しているため、今後は、有形固定資産減価償却率の改善が見込まれるが、一方で、公債費の増加により、将来負担比率の上昇が見込まれる。平成30年度から都市計画税の課税を予定しており将来負担比率の改善要因はあるものの、中長期的に公債費を適切に管理するため公共施設マネジメントの取組みを推進していく。また、行財政改革の推進に加え、民間資金・活力の導入、国・府等の補助金の獲得、交付税措置のある有利な地方債の活用により将来負担の軽減に努め、適切に基金へ積立てるよう努め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</si>
  <si>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</si>
  <si>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</si>
  <si>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</si>
  <si>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</si>
  <si>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</si>
  <si>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</si>
  <si>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</si>
  <si>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近年減少傾向にあり、類似団体と比較して低い水準にある。将来負担比率は平成28年度から増加に転じており、類似団体と比較して高い水準にある。実質公債費比率が減少し低い水準にある要因として、この間、財政状況が厳しい中で、都市基盤整備、防災対策、公共施設の老朽化対策といったハード整備が先送りされてきたことが考えられる。将来負担比率が高い水準にある要因としては、基金現在高が少ないことが挙げられる。
近年、先送りされてきた都市基盤整備、防災対策や公共施設の老朽化対策を推進しているため、今後は、公債費の増加が見込まれる状況にあることから、将来負担比率の上昇が見込まれる。一方、実質公債費比率については、平成30年度から都市計画税の課税を予定していることから、短期的には減少することを見込んでいるが、中長期的に公債費を適切に管理するため公共施設マネジメントの取組みを推進していく。また、行財政改革の推進に加え、民間資金・活力の導入、国・府等の補助金の獲得、交付税措置のある有利な地方債の活用により将来負担の軽減に努め、適切に基金へ積立てるよう努めていく。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</si>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</sst>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20" fillId="0" borderId="41" xfId="34" applyFont="1" applyFill="1" applyBorder="1" applyAlignment="1" applyProtection="1">
      <alignment horizontal="left" vertical="top" wrapText="1"/>
      <protection locked="0"/>
    </xf>
    <xf numFmtId="0" fontId="20" fillId="0" borderId="12" xfId="34" applyFont="1" applyFill="1" applyBorder="1" applyAlignment="1" applyProtection="1">
      <alignment horizontal="left" vertical="top" wrapText="1"/>
      <protection locked="0"/>
    </xf>
    <xf numFmtId="0" fontId="20" fillId="0" borderId="46" xfId="34" applyFont="1" applyFill="1" applyBorder="1" applyAlignment="1" applyProtection="1">
      <alignment horizontal="left" vertical="top" wrapText="1"/>
      <protection locked="0"/>
    </xf>
    <xf numFmtId="0" fontId="20" fillId="0" borderId="60" xfId="34" applyFont="1" applyFill="1" applyBorder="1" applyAlignment="1" applyProtection="1">
      <alignment horizontal="left" vertical="top" wrapText="1"/>
      <protection locked="0"/>
    </xf>
    <xf numFmtId="0" fontId="20" fillId="0" borderId="0" xfId="34" applyFont="1" applyFill="1" applyBorder="1" applyAlignment="1" applyProtection="1">
      <alignment horizontal="left" vertical="top" wrapText="1"/>
      <protection locked="0"/>
    </xf>
    <xf numFmtId="0" fontId="20" fillId="0" borderId="38" xfId="34" applyFont="1" applyFill="1" applyBorder="1" applyAlignment="1" applyProtection="1">
      <alignment horizontal="left" vertical="top" wrapText="1"/>
      <protection locked="0"/>
    </xf>
    <xf numFmtId="0" fontId="20" fillId="0" borderId="37" xfId="34" applyFont="1" applyFill="1" applyBorder="1" applyAlignment="1" applyProtection="1">
      <alignment horizontal="left" vertical="top" wrapText="1"/>
      <protection locked="0"/>
    </xf>
    <xf numFmtId="0" fontId="20" fillId="0" borderId="49" xfId="34" applyFont="1" applyFill="1" applyBorder="1" applyAlignment="1" applyProtection="1">
      <alignment horizontal="left" vertical="top" wrapText="1"/>
      <protection locked="0"/>
    </xf>
    <xf numFmtId="0" fontId="20"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23368</c:v>
                </c:pt>
                <c:pt idx="1">
                  <c:v>23246</c:v>
                </c:pt>
                <c:pt idx="2">
                  <c:v>22524</c:v>
                </c:pt>
                <c:pt idx="3">
                  <c:v>24200</c:v>
                </c:pt>
                <c:pt idx="4">
                  <c:v>39546</c:v>
                </c:pt>
              </c:numCache>
            </c:numRef>
          </c:val>
          <c:smooth val="0"/>
        </c:ser>
        <c:dLbls>
          <c:showLegendKey val="0"/>
          <c:showVal val="0"/>
          <c:showCatName val="0"/>
          <c:showSerName val="0"/>
          <c:showPercent val="0"/>
          <c:showBubbleSize val="0"/>
        </c:dLbls>
        <c:marker val="1"/>
        <c:smooth val="0"/>
        <c:axId val="115061120"/>
        <c:axId val="115063040"/>
      </c:lineChart>
      <c:catAx>
        <c:axId val="1150611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63040"/>
        <c:crosses val="autoZero"/>
        <c:auto val="1"/>
        <c:lblAlgn val="ctr"/>
        <c:lblOffset val="100"/>
        <c:tickLblSkip val="1"/>
        <c:tickMarkSkip val="1"/>
        <c:noMultiLvlLbl val="0"/>
      </c:catAx>
      <c:valAx>
        <c:axId val="1150630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061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4.12</c:v>
                </c:pt>
                <c:pt idx="1">
                  <c:v>2.9</c:v>
                </c:pt>
                <c:pt idx="2">
                  <c:v>2.58</c:v>
                </c:pt>
                <c:pt idx="3">
                  <c:v>1.72</c:v>
                </c:pt>
                <c:pt idx="4">
                  <c:v>3.21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8.99</c:v>
                </c:pt>
                <c:pt idx="1">
                  <c:v>6.53</c:v>
                </c:pt>
                <c:pt idx="2">
                  <c:v>8.74</c:v>
                </c:pt>
                <c:pt idx="3">
                  <c:v>10.039999999999999</c:v>
                </c:pt>
                <c:pt idx="4">
                  <c:v>8.5500000000000007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0614784"/>
        <c:axId val="150616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2.02</c:v>
                </c:pt>
                <c:pt idx="1">
                  <c:v>-3.45</c:v>
                </c:pt>
                <c:pt idx="2">
                  <c:v>1.9</c:v>
                </c:pt>
                <c:pt idx="3">
                  <c:v>0.62</c:v>
                </c:pt>
                <c:pt idx="4">
                  <c:v>-0.12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0614784"/>
        <c:axId val="150616704"/>
      </c:lineChart>
      <c:catAx>
        <c:axId val="15061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616704"/>
        <c:crosses val="autoZero"/>
        <c:auto val="1"/>
        <c:lblAlgn val="ctr"/>
        <c:lblOffset val="100"/>
        <c:tickLblSkip val="1"/>
        <c:tickMarkSkip val="1"/>
        <c:noMultiLvlLbl val="0"/>
      </c:catAx>
      <c:valAx>
        <c:axId val="15061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61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0.52</c:v>
                </c:pt>
                <c:pt idx="2">
                  <c:v>#N/A</c:v>
                </c:pt>
                <c:pt idx="3">
                  <c:v>0.93</c:v>
                </c:pt>
                <c:pt idx="4">
                  <c:v>#N/A</c:v>
                </c:pt>
                <c:pt idx="5">
                  <c:v>0.89</c:v>
                </c:pt>
                <c:pt idx="6">
                  <c:v>#N/A</c:v>
                </c:pt>
                <c:pt idx="7">
                  <c:v>0.08</c:v>
                </c:pt>
                <c:pt idx="8">
                  <c:v>#N/A</c:v>
                </c:pt>
                <c:pt idx="9">
                  <c:v>0.27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0.2</c:v>
                </c:pt>
                <c:pt idx="4">
                  <c:v>#N/A</c:v>
                </c:pt>
                <c:pt idx="5">
                  <c:v>0.19</c:v>
                </c:pt>
                <c:pt idx="6">
                  <c:v>#N/A</c:v>
                </c:pt>
                <c:pt idx="7">
                  <c:v>0.21</c:v>
                </c:pt>
                <c:pt idx="8">
                  <c:v>#N/A</c:v>
                </c:pt>
                <c:pt idx="9">
                  <c:v>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1.98</c:v>
                </c:pt>
                <c:pt idx="2">
                  <c:v>#N/A</c:v>
                </c:pt>
                <c:pt idx="3">
                  <c:v>1.06</c:v>
                </c:pt>
                <c:pt idx="4">
                  <c:v>#N/A</c:v>
                </c:pt>
                <c:pt idx="5">
                  <c:v>2.0299999999999998</c:v>
                </c:pt>
                <c:pt idx="6">
                  <c:v>#N/A</c:v>
                </c:pt>
                <c:pt idx="7">
                  <c:v>1.55</c:v>
                </c:pt>
                <c:pt idx="8">
                  <c:v>#N/A</c:v>
                </c:pt>
                <c:pt idx="9">
                  <c:v>2.5499999999999998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4.12</c:v>
                </c:pt>
                <c:pt idx="2">
                  <c:v>#N/A</c:v>
                </c:pt>
                <c:pt idx="3">
                  <c:v>2.89</c:v>
                </c:pt>
                <c:pt idx="4">
                  <c:v>#N/A</c:v>
                </c:pt>
                <c:pt idx="5">
                  <c:v>2.58</c:v>
                </c:pt>
                <c:pt idx="6">
                  <c:v>#N/A</c:v>
                </c:pt>
                <c:pt idx="7">
                  <c:v>1.72</c:v>
                </c:pt>
                <c:pt idx="8">
                  <c:v>#N/A</c:v>
                </c:pt>
                <c:pt idx="9">
                  <c:v>3.2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2.76</c:v>
                </c:pt>
                <c:pt idx="2">
                  <c:v>#N/A</c:v>
                </c:pt>
                <c:pt idx="3">
                  <c:v>2.6</c:v>
                </c:pt>
                <c:pt idx="4">
                  <c:v>#N/A</c:v>
                </c:pt>
                <c:pt idx="5">
                  <c:v>2.66</c:v>
                </c:pt>
                <c:pt idx="6">
                  <c:v>#N/A</c:v>
                </c:pt>
                <c:pt idx="7">
                  <c:v>3.24</c:v>
                </c:pt>
                <c:pt idx="8">
                  <c:v>#N/A</c:v>
                </c:pt>
                <c:pt idx="9">
                  <c:v>4.0999999999999996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8.1999999999999993</c:v>
                </c:pt>
                <c:pt idx="2">
                  <c:v>#N/A</c:v>
                </c:pt>
                <c:pt idx="3">
                  <c:v>8.6199999999999992</c:v>
                </c:pt>
                <c:pt idx="4">
                  <c:v>#N/A</c:v>
                </c:pt>
                <c:pt idx="5">
                  <c:v>8.4</c:v>
                </c:pt>
                <c:pt idx="6">
                  <c:v>#N/A</c:v>
                </c:pt>
                <c:pt idx="7">
                  <c:v>10.15</c:v>
                </c:pt>
                <c:pt idx="8">
                  <c:v>#N/A</c:v>
                </c:pt>
                <c:pt idx="9">
                  <c:v>11.5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751872"/>
        <c:axId val="150774144"/>
      </c:barChart>
      <c:catAx>
        <c:axId val="15075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774144"/>
        <c:crosses val="autoZero"/>
        <c:auto val="1"/>
        <c:lblAlgn val="ctr"/>
        <c:lblOffset val="100"/>
        <c:tickLblSkip val="1"/>
        <c:tickMarkSkip val="1"/>
        <c:noMultiLvlLbl val="0"/>
      </c:catAx>
      <c:valAx>
        <c:axId val="15077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751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419</c:v>
                </c:pt>
                <c:pt idx="5">
                  <c:v>430</c:v>
                </c:pt>
                <c:pt idx="8">
                  <c:v>444</c:v>
                </c:pt>
                <c:pt idx="11">
                  <c:v>422</c:v>
                </c:pt>
                <c:pt idx="14">
                  <c:v>429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204</c:v>
                </c:pt>
                <c:pt idx="3">
                  <c:v>103</c:v>
                </c:pt>
                <c:pt idx="6">
                  <c:v>2</c:v>
                </c:pt>
                <c:pt idx="9">
                  <c:v>2</c:v>
                </c:pt>
                <c:pt idx="12">
                  <c:v>28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68</c:v>
                </c:pt>
                <c:pt idx="3">
                  <c:v>62</c:v>
                </c:pt>
                <c:pt idx="6">
                  <c:v>66</c:v>
                </c:pt>
                <c:pt idx="9">
                  <c:v>64</c:v>
                </c:pt>
                <c:pt idx="12">
                  <c:v>43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90</c:v>
                </c:pt>
                <c:pt idx="3">
                  <c:v>65</c:v>
                </c:pt>
                <c:pt idx="6">
                  <c:v>40</c:v>
                </c:pt>
                <c:pt idx="9">
                  <c:v>72</c:v>
                </c:pt>
                <c:pt idx="12">
                  <c:v>72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510</c:v>
                </c:pt>
                <c:pt idx="3">
                  <c:v>526</c:v>
                </c:pt>
                <c:pt idx="6">
                  <c:v>515</c:v>
                </c:pt>
                <c:pt idx="9">
                  <c:v>485</c:v>
                </c:pt>
                <c:pt idx="12">
                  <c:v>492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1184512"/>
        <c:axId val="151186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453</c:v>
                </c:pt>
                <c:pt idx="2">
                  <c:v>#N/A</c:v>
                </c:pt>
                <c:pt idx="3">
                  <c:v>#N/A</c:v>
                </c:pt>
                <c:pt idx="4">
                  <c:v>326</c:v>
                </c:pt>
                <c:pt idx="5">
                  <c:v>#N/A</c:v>
                </c:pt>
                <c:pt idx="6">
                  <c:v>#N/A</c:v>
                </c:pt>
                <c:pt idx="7">
                  <c:v>179</c:v>
                </c:pt>
                <c:pt idx="8">
                  <c:v>#N/A</c:v>
                </c:pt>
                <c:pt idx="9">
                  <c:v>#N/A</c:v>
                </c:pt>
                <c:pt idx="10">
                  <c:v>201</c:v>
                </c:pt>
                <c:pt idx="11">
                  <c:v>#N/A</c:v>
                </c:pt>
                <c:pt idx="12">
                  <c:v>#N/A</c:v>
                </c:pt>
                <c:pt idx="13">
                  <c:v>206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1184512"/>
        <c:axId val="151186432"/>
      </c:lineChart>
      <c:catAx>
        <c:axId val="15118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186432"/>
        <c:crosses val="autoZero"/>
        <c:auto val="1"/>
        <c:lblAlgn val="ctr"/>
        <c:lblOffset val="100"/>
        <c:tickLblSkip val="1"/>
        <c:tickMarkSkip val="1"/>
        <c:noMultiLvlLbl val="0"/>
      </c:catAx>
      <c:valAx>
        <c:axId val="15118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18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5038</c:v>
                </c:pt>
                <c:pt idx="5">
                  <c:v>5064</c:v>
                </c:pt>
                <c:pt idx="8">
                  <c:v>5072</c:v>
                </c:pt>
                <c:pt idx="11">
                  <c:v>5247</c:v>
                </c:pt>
                <c:pt idx="14">
                  <c:v>5416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449</c:v>
                </c:pt>
                <c:pt idx="5">
                  <c:v>413</c:v>
                </c:pt>
                <c:pt idx="8">
                  <c:v>458</c:v>
                </c:pt>
                <c:pt idx="11">
                  <c:v>557</c:v>
                </c:pt>
                <c:pt idx="14">
                  <c:v>503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1401</c:v>
                </c:pt>
                <c:pt idx="3">
                  <c:v>1385</c:v>
                </c:pt>
                <c:pt idx="6">
                  <c:v>1229</c:v>
                </c:pt>
                <c:pt idx="9">
                  <c:v>1199</c:v>
                </c:pt>
                <c:pt idx="12">
                  <c:v>1169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334</c:v>
                </c:pt>
                <c:pt idx="3">
                  <c:v>288</c:v>
                </c:pt>
                <c:pt idx="6">
                  <c:v>280</c:v>
                </c:pt>
                <c:pt idx="9">
                  <c:v>382</c:v>
                </c:pt>
                <c:pt idx="12">
                  <c:v>469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838</c:v>
                </c:pt>
                <c:pt idx="3">
                  <c:v>739</c:v>
                </c:pt>
                <c:pt idx="6">
                  <c:v>583</c:v>
                </c:pt>
                <c:pt idx="9">
                  <c:v>544</c:v>
                </c:pt>
                <c:pt idx="12">
                  <c:v>610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217</c:v>
                </c:pt>
                <c:pt idx="3">
                  <c:v>117</c:v>
                </c:pt>
                <c:pt idx="6">
                  <c:v>116</c:v>
                </c:pt>
                <c:pt idx="9">
                  <c:v>115</c:v>
                </c:pt>
                <c:pt idx="12">
                  <c:v>91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4998</c:v>
                </c:pt>
                <c:pt idx="3">
                  <c:v>4991</c:v>
                </c:pt>
                <c:pt idx="6">
                  <c:v>5022</c:v>
                </c:pt>
                <c:pt idx="9">
                  <c:v>5213</c:v>
                </c:pt>
                <c:pt idx="12">
                  <c:v>5360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1241088"/>
        <c:axId val="151243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2301</c:v>
                </c:pt>
                <c:pt idx="2">
                  <c:v>#N/A</c:v>
                </c:pt>
                <c:pt idx="3">
                  <c:v>#N/A</c:v>
                </c:pt>
                <c:pt idx="4">
                  <c:v>2042</c:v>
                </c:pt>
                <c:pt idx="5">
                  <c:v>#N/A</c:v>
                </c:pt>
                <c:pt idx="6">
                  <c:v>#N/A</c:v>
                </c:pt>
                <c:pt idx="7">
                  <c:v>1701</c:v>
                </c:pt>
                <c:pt idx="8">
                  <c:v>#N/A</c:v>
                </c:pt>
                <c:pt idx="9">
                  <c:v>#N/A</c:v>
                </c:pt>
                <c:pt idx="10">
                  <c:v>1648</c:v>
                </c:pt>
                <c:pt idx="11">
                  <c:v>#N/A</c:v>
                </c:pt>
                <c:pt idx="12">
                  <c:v>#N/A</c:v>
                </c:pt>
                <c:pt idx="13">
                  <c:v>1779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1241088"/>
        <c:axId val="151243008"/>
      </c:lineChart>
      <c:catAx>
        <c:axId val="15124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243008"/>
        <c:crosses val="autoZero"/>
        <c:auto val="1"/>
        <c:lblAlgn val="ctr"/>
        <c:lblOffset val="100"/>
        <c:tickLblSkip val="1"/>
        <c:tickMarkSkip val="1"/>
        <c:noMultiLvlLbl val="0"/>
      </c:catAx>
      <c:valAx>
        <c:axId val="15124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24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69.099999999999994</c:v>
                </c:pt>
              </c:numCache>
            </c:numRef>
          </c:xVal>
          <c:yVal>
            <c:numRef>
              <c:f>公会計指標分析・財政指標組合せ分析表!$K$51:$O$51</c:f>
              <c:numCache>
                <c:formatCode>#,##0.0;"▲ "#,##0.0</c:formatCode>
                <c:ptCount val="5"/>
                <c:pt idx="3">
                  <c:v>49.2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882496"/>
        <c:axId val="119884416"/>
      </c:scatterChart>
      <c:valAx>
        <c:axId val="119882496"/>
        <c:scaling>
          <c:orientation val="minMax"/>
          <c:max val="71"/>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884416"/>
        <c:crosses val="autoZero"/>
        <c:crossBetween val="midCat"/>
      </c:valAx>
      <c:valAx>
        <c:axId val="119884416"/>
        <c:scaling>
          <c:orientation val="minMax"/>
          <c:max val="52"/>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882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14</c:v>
                </c:pt>
                <c:pt idx="2">
                  <c:v>9.8000000000000007</c:v>
                </c:pt>
                <c:pt idx="3">
                  <c:v>7.1</c:v>
                </c:pt>
                <c:pt idx="4">
                  <c:v>5.8</c:v>
                </c:pt>
              </c:numCache>
            </c:numRef>
          </c:xVal>
          <c:yVal>
            <c:numRef>
              <c:f>公会計指標分析・財政指標組合せ分析表!$K$73:$O$73</c:f>
              <c:numCache>
                <c:formatCode>#,##0.0;"▲ "#,##0.0</c:formatCode>
                <c:ptCount val="5"/>
                <c:pt idx="0">
                  <c:v>71.400000000000006</c:v>
                </c:pt>
                <c:pt idx="1">
                  <c:v>62.3</c:v>
                </c:pt>
                <c:pt idx="2">
                  <c:v>52.1</c:v>
                </c:pt>
                <c:pt idx="3">
                  <c:v>49.2</c:v>
                </c:pt>
                <c:pt idx="4">
                  <c:v>53.9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1290624"/>
        <c:axId val="151292544"/>
      </c:scatterChart>
      <c:valAx>
        <c:axId val="151290624"/>
        <c:scaling>
          <c:orientation val="minMax"/>
          <c:max val="14.7"/>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292544"/>
        <c:crosses val="autoZero"/>
        <c:crossBetween val="midCat"/>
      </c:valAx>
      <c:valAx>
        <c:axId val="151292544"/>
        <c:scaling>
          <c:orientation val="minMax"/>
          <c:max val="78"/>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290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債務負担行為に基づく支出額については、庁舎建設用地に係る乙訓土地開発公社への元金償還を平成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年度から行ったことで、大幅に</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したが、</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年度に完了したことで、</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年度については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年度以前の水準に戻った。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年度は実質公債費比率の分子が増加しているが、これは、町道改良工事に係る乙訓土地開発公社への償還について、</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年度は利子のみの償還としていたが、</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年度は元金の償還も行ったことによるものである。</a:t>
          </a:r>
          <a:endParaRPr kumimoji="0" lang="en-US" altLang="ja-JP" sz="1100" b="0" i="0" baseline="0">
            <a:solidFill>
              <a:schemeClr val="dk1"/>
            </a:solidFill>
            <a:effectLst/>
            <a:latin typeface="+mn-lt"/>
            <a:ea typeface="+mn-ea"/>
            <a:cs typeface="+mn-cs"/>
          </a:endParaRPr>
        </a:p>
        <a:p>
          <a:pPr eaLnBrk="1" fontAlgn="auto" latinLnBrk="0" hangingPunct="1"/>
          <a:r>
            <a:rPr kumimoji="0" lang="ja-JP" altLang="en-US" sz="1100" b="0" i="0" baseline="0">
              <a:solidFill>
                <a:schemeClr val="dk1"/>
              </a:solidFill>
              <a:effectLst/>
              <a:latin typeface="+mn-lt"/>
              <a:ea typeface="+mn-ea"/>
              <a:cs typeface="+mn-cs"/>
            </a:rPr>
            <a:t>　今後は以前から課題となっている、都市基盤整備、老朽化した公共施設の更新・長寿命化等により、公債費の増加が見込まれるため、国・府の補助金や、交付税措置のある有利な地方債を活用し、負担の軽減に努めるとともに、公共施設マネジメントの取組を推進し、計画的な基盤整備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年度以降、将来負担額のうち債務負担行為に基づく支出予定額が大きくなっていたが、</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年度には中学校用地購入費を、</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年度には庁舎建設用地購入費を乙訓土地開発公社に完済したため、段階的に将来負担額は減額となって</a:t>
          </a:r>
          <a:r>
            <a:rPr kumimoji="1" lang="ja-JP" altLang="en-US" sz="1100" b="0" i="0" baseline="0">
              <a:solidFill>
                <a:schemeClr val="dk1"/>
              </a:solidFill>
              <a:effectLst/>
              <a:latin typeface="+mn-lt"/>
              <a:ea typeface="+mn-ea"/>
              <a:cs typeface="+mn-cs"/>
            </a:rPr>
            <a:t>きていた</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しかし、地方債の現在高は増加傾向にあり、</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年度は将来負担比率の分子は増加に転じた。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また、土地開発</a:t>
          </a:r>
          <a:r>
            <a:rPr kumimoji="1" lang="ja-JP" altLang="ja-JP" sz="1100" b="0" i="0" baseline="0">
              <a:solidFill>
                <a:schemeClr val="dk1"/>
              </a:solidFill>
              <a:effectLst/>
              <a:latin typeface="+mn-lt"/>
              <a:ea typeface="+mn-ea"/>
              <a:cs typeface="+mn-cs"/>
            </a:rPr>
            <a:t>公社への未償還金が</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年度末で約</a:t>
          </a:r>
          <a:r>
            <a:rPr kumimoji="1" lang="en-US" altLang="ja-JP" sz="1100" b="0" i="0" baseline="0">
              <a:solidFill>
                <a:schemeClr val="dk1"/>
              </a:solidFill>
              <a:effectLst/>
              <a:latin typeface="+mn-lt"/>
              <a:ea typeface="+mn-ea"/>
              <a:cs typeface="+mn-cs"/>
            </a:rPr>
            <a:t>8</a:t>
          </a:r>
          <a:r>
            <a:rPr kumimoji="1" lang="ja-JP" altLang="en-US" sz="1100" b="0" i="0" baseline="0">
              <a:solidFill>
                <a:schemeClr val="dk1"/>
              </a:solidFill>
              <a:effectLst/>
              <a:latin typeface="+mn-lt"/>
              <a:ea typeface="+mn-ea"/>
              <a:cs typeface="+mn-cs"/>
            </a:rPr>
            <a:t>千万</a:t>
          </a:r>
          <a:r>
            <a:rPr kumimoji="1" lang="ja-JP" altLang="ja-JP" sz="1100" b="0" i="0" baseline="0">
              <a:solidFill>
                <a:schemeClr val="dk1"/>
              </a:solidFill>
              <a:effectLst/>
              <a:latin typeface="+mn-lt"/>
              <a:ea typeface="+mn-ea"/>
              <a:cs typeface="+mn-cs"/>
            </a:rPr>
            <a:t>円あり、</a:t>
          </a:r>
          <a:r>
            <a:rPr kumimoji="1" lang="ja-JP" altLang="en-US" sz="1100" b="0" i="0" baseline="0">
              <a:solidFill>
                <a:schemeClr val="dk1"/>
              </a:solidFill>
              <a:effectLst/>
              <a:latin typeface="+mn-lt"/>
              <a:ea typeface="+mn-ea"/>
              <a:cs typeface="+mn-cs"/>
            </a:rPr>
            <a:t>繰上償還等も含め、計画的な償還により、将来の負担の軽減に努める。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一般会計等に係る地方債の現在高のうち臨時財政対策債が約</a:t>
          </a:r>
          <a:r>
            <a:rPr kumimoji="1" lang="en-US" altLang="ja-JP" sz="1100" b="0" i="0" baseline="0">
              <a:solidFill>
                <a:schemeClr val="dk1"/>
              </a:solidFill>
              <a:effectLst/>
              <a:latin typeface="+mn-lt"/>
              <a:ea typeface="+mn-ea"/>
              <a:cs typeface="+mn-cs"/>
            </a:rPr>
            <a:t>65</a:t>
          </a:r>
          <a:r>
            <a:rPr kumimoji="1" lang="ja-JP" altLang="ja-JP" sz="1100" b="0" i="0" baseline="0">
              <a:solidFill>
                <a:schemeClr val="dk1"/>
              </a:solidFill>
              <a:effectLst/>
              <a:latin typeface="+mn-lt"/>
              <a:ea typeface="+mn-ea"/>
              <a:cs typeface="+mn-cs"/>
            </a:rPr>
            <a:t>％を占めており、それ以外の地方債現在高は減少傾向にあるが、都市基盤整備や老朽公共施設の更新・長寿命化といった課題も残っており、将来の負担は少なくない</a:t>
          </a:r>
          <a:r>
            <a:rPr kumimoji="1" lang="ja-JP" altLang="en-US" sz="1100" b="0" i="0" baseline="0">
              <a:solidFill>
                <a:schemeClr val="dk1"/>
              </a:solidFill>
              <a:effectLst/>
              <a:latin typeface="+mn-lt"/>
              <a:ea typeface="+mn-ea"/>
              <a:cs typeface="+mn-cs"/>
            </a:rPr>
            <a:t>ため、交付税措置のある有利な起債の活用に努めていく。</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また、充当可能特定歳入として、</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年度から都市計画税の課税を予定しているところであり、一定、比率の改善が見込まれるところであるが、公共施設マネジメントの取組を推進するなど、計画的な財政運営を図る。</a:t>
          </a:r>
          <a:endParaRPr kumimoji="1" lang="en-US" altLang="ja-JP" sz="11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15,735
15,591
5.97
5,850,799
5,708,946
119,697
3,730,165
5,359,614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a:solidFill>
                <a:schemeClr val="dk1"/>
              </a:solidFill>
              <a:effectLst/>
              <a:latin typeface="+mn-lt"/>
              <a:ea typeface="+mn-ea"/>
              <a:cs typeface="+mn-cs"/>
            </a:rPr>
            <a:t>有形固定資産減価償却率は類似団体より高い水準にあるが、公共施設等総合管理計画を策定し、当該計画に基づいた施設の維持管理を進めている。公共施設等総合管理計画策定に際して施設類型ごとの管理の基本方針を定め、施設の複合化や統廃合についても民間の資金や活力を効果的に取り入れることも含めて検討を行っている。</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また、</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年度にかけて、児童の安全対策とあわせ、老朽化した放課後児童クラブ施設、学校プール等の学校内への移転集約化を行うとともに、現在、築</a:t>
          </a:r>
          <a:r>
            <a:rPr kumimoji="1" lang="en-US" altLang="ja-JP" sz="800">
              <a:solidFill>
                <a:schemeClr val="dk1"/>
              </a:solidFill>
              <a:effectLst/>
              <a:latin typeface="+mn-lt"/>
              <a:ea typeface="+mn-ea"/>
              <a:cs typeface="+mn-cs"/>
            </a:rPr>
            <a:t>40</a:t>
          </a:r>
          <a:r>
            <a:rPr kumimoji="1" lang="ja-JP" altLang="ja-JP" sz="800">
              <a:solidFill>
                <a:schemeClr val="dk1"/>
              </a:solidFill>
              <a:effectLst/>
              <a:latin typeface="+mn-lt"/>
              <a:ea typeface="+mn-ea"/>
              <a:cs typeface="+mn-cs"/>
            </a:rPr>
            <a:t>年以上が経過した保育所１園について、待機児童対策とあわせて、民営化による建替え（</a:t>
          </a:r>
          <a:r>
            <a:rPr kumimoji="1" lang="en-US" altLang="ja-JP" sz="800">
              <a:solidFill>
                <a:schemeClr val="dk1"/>
              </a:solidFill>
              <a:effectLst/>
              <a:latin typeface="+mn-lt"/>
              <a:ea typeface="+mn-ea"/>
              <a:cs typeface="+mn-cs"/>
            </a:rPr>
            <a:t>31</a:t>
          </a:r>
          <a:r>
            <a:rPr kumimoji="1" lang="ja-JP" altLang="ja-JP" sz="800">
              <a:solidFill>
                <a:schemeClr val="dk1"/>
              </a:solidFill>
              <a:effectLst/>
              <a:latin typeface="+mn-lt"/>
              <a:ea typeface="+mn-ea"/>
              <a:cs typeface="+mn-cs"/>
            </a:rPr>
            <a:t>年度開所予定）を進めていることから、有形固定資産減価償却率の減少が見込まれる。また、</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にかけて、総合管理計画の個別計画にあたる、中央公民館等の役場周辺の公共施設の整備検討計画を策定し、生涯学習施設、老人福祉センター、保健センター等の施設の整備方策について検討を行っているところであり、引き続き公共施設マネジメントを推進していく。</a:t>
          </a:r>
          <a:endParaRPr lang="ja-JP" altLang="ja-JP" sz="8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136616</xdr:rowOff>
    </xdr:from>
    <xdr:to>
      <xdr:col>3</xdr:col>
      <xdr:colOff>511175</xdr:colOff>
      <xdr:row>28</xdr:row>
      <xdr:rowOff>66766</xdr:rowOff>
    </xdr:to>
    <xdr:sp macro="" textlink="">
      <xdr:nvSpPr>
        <xdr:cNvPr id="79" name="円/楕円 78"/>
        <xdr:cNvSpPr/>
      </xdr:nvSpPr>
      <xdr:spPr>
        <a:xfrm>
          <a:off x="4000500" y="55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6185</xdr:rowOff>
    </xdr:from>
    <xdr:ext cx="405111" cy="259045"/>
    <xdr:sp macro="" textlink="">
      <xdr:nvSpPr>
        <xdr:cNvPr id="80" name="n_1aveValue有形固定資産減価償却率"/>
        <xdr:cNvSpPr txBox="1"/>
      </xdr:nvSpPr>
      <xdr:spPr>
        <a:xfrm>
          <a:off x="3836043"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83293</xdr:rowOff>
    </xdr:from>
    <xdr:ext cx="405111" cy="259045"/>
    <xdr:sp macro="" textlink="">
      <xdr:nvSpPr>
        <xdr:cNvPr id="81" name="n_1mainValue有形固定資産減価償却率"/>
        <xdr:cNvSpPr txBox="1"/>
      </xdr:nvSpPr>
      <xdr:spPr>
        <a:xfrm>
          <a:off x="3836043" y="532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15,735
15,591
5.97
5,850,799
5,708,946
119,697
3,730,165
5,359,614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55118</xdr:rowOff>
    </xdr:from>
    <xdr:to>
      <xdr:col>5</xdr:col>
      <xdr:colOff>409575</xdr:colOff>
      <xdr:row>36</xdr:row>
      <xdr:rowOff>156718</xdr:rowOff>
    </xdr:to>
    <xdr:sp macro="" textlink="">
      <xdr:nvSpPr>
        <xdr:cNvPr id="68" name="円/楕円 67"/>
        <xdr:cNvSpPr/>
      </xdr:nvSpPr>
      <xdr:spPr>
        <a:xfrm>
          <a:off x="3746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65549</xdr:rowOff>
    </xdr:from>
    <xdr:ext cx="405111" cy="259045"/>
    <xdr:sp macro="" textlink="">
      <xdr:nvSpPr>
        <xdr:cNvPr id="69" name="n_1aveValue【道路】&#10;有形固定資産減価償却率"/>
        <xdr:cNvSpPr txBox="1"/>
      </xdr:nvSpPr>
      <xdr:spPr>
        <a:xfrm>
          <a:off x="3582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1795</xdr:rowOff>
    </xdr:from>
    <xdr:ext cx="405111" cy="259045"/>
    <xdr:sp macro="" textlink="">
      <xdr:nvSpPr>
        <xdr:cNvPr id="70" name="n_1mainValue【道路】&#10;有形固定資産減価償却率"/>
        <xdr:cNvSpPr txBox="1"/>
      </xdr:nvSpPr>
      <xdr:spPr>
        <a:xfrm>
          <a:off x="3582043"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38627</xdr:rowOff>
    </xdr:from>
    <xdr:to>
      <xdr:col>14</xdr:col>
      <xdr:colOff>79375</xdr:colOff>
      <xdr:row>42</xdr:row>
      <xdr:rowOff>140227</xdr:rowOff>
    </xdr:to>
    <xdr:sp macro="" textlink="">
      <xdr:nvSpPr>
        <xdr:cNvPr id="109" name="円/楕円 108"/>
        <xdr:cNvSpPr/>
      </xdr:nvSpPr>
      <xdr:spPr>
        <a:xfrm>
          <a:off x="9588500" y="72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131354</xdr:rowOff>
    </xdr:from>
    <xdr:ext cx="469744" cy="259045"/>
    <xdr:sp macro="" textlink="">
      <xdr:nvSpPr>
        <xdr:cNvPr id="111" name="n_1mainValue【道路】&#10;一人当たり延長"/>
        <xdr:cNvSpPr txBox="1"/>
      </xdr:nvSpPr>
      <xdr:spPr>
        <a:xfrm>
          <a:off x="9391727" y="73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93218</xdr:rowOff>
    </xdr:from>
    <xdr:to>
      <xdr:col>5</xdr:col>
      <xdr:colOff>409575</xdr:colOff>
      <xdr:row>62</xdr:row>
      <xdr:rowOff>23368</xdr:rowOff>
    </xdr:to>
    <xdr:sp macro="" textlink="">
      <xdr:nvSpPr>
        <xdr:cNvPr id="147" name="円/楕円 146"/>
        <xdr:cNvSpPr/>
      </xdr:nvSpPr>
      <xdr:spPr>
        <a:xfrm>
          <a:off x="3746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19067</xdr:rowOff>
    </xdr:from>
    <xdr:ext cx="405111" cy="259045"/>
    <xdr:sp macro="" textlink="">
      <xdr:nvSpPr>
        <xdr:cNvPr id="148"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39895</xdr:rowOff>
    </xdr:from>
    <xdr:ext cx="405111" cy="259045"/>
    <xdr:sp macro="" textlink="">
      <xdr:nvSpPr>
        <xdr:cNvPr id="149" name="n_1mainValue【橋りょう・トンネル】&#10;有形固定資産減価償却率"/>
        <xdr:cNvSpPr txBox="1"/>
      </xdr:nvSpPr>
      <xdr:spPr>
        <a:xfrm>
          <a:off x="3582043" y="1032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30157</xdr:rowOff>
    </xdr:from>
    <xdr:to>
      <xdr:col>14</xdr:col>
      <xdr:colOff>79375</xdr:colOff>
      <xdr:row>63</xdr:row>
      <xdr:rowOff>131757</xdr:rowOff>
    </xdr:to>
    <xdr:sp macro="" textlink="">
      <xdr:nvSpPr>
        <xdr:cNvPr id="186" name="円/楕円 185"/>
        <xdr:cNvSpPr/>
      </xdr:nvSpPr>
      <xdr:spPr>
        <a:xfrm>
          <a:off x="9588500" y="108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87"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122884</xdr:rowOff>
    </xdr:from>
    <xdr:ext cx="534377" cy="259045"/>
    <xdr:sp macro="" textlink="">
      <xdr:nvSpPr>
        <xdr:cNvPr id="188" name="n_1mainValue【橋りょう・トンネル】&#10;一人当たり有形固定資産（償却資産）額"/>
        <xdr:cNvSpPr txBox="1"/>
      </xdr:nvSpPr>
      <xdr:spPr>
        <a:xfrm>
          <a:off x="9359411" y="1092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87,503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31" name="直線コネクタ 23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2" name="テキスト ボックス 23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3" name="直線コネクタ 23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4" name="テキスト ボックス 23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5" name="直線コネクタ 23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6" name="テキスト ボックス 23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7" name="直線コネクタ 23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8" name="テキスト ボックス 23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9" name="直線コネクタ 23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0" name="テキスト ボックス 23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1" name="直線コネクタ 24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2" name="テキスト ボックス 24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4" name="テキスト ボックス 2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246" name="直線コネクタ 245"/>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247"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248" name="直線コネクタ 247"/>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249"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250" name="直線コネクタ 249"/>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251"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252" name="フローチャート : 判断 251"/>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253" name="フローチャート : 判断 252"/>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4" name="テキスト ボックス 2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30299</xdr:rowOff>
    </xdr:from>
    <xdr:to>
      <xdr:col>22</xdr:col>
      <xdr:colOff>415925</xdr:colOff>
      <xdr:row>34</xdr:row>
      <xdr:rowOff>131899</xdr:rowOff>
    </xdr:to>
    <xdr:sp macro="" textlink="">
      <xdr:nvSpPr>
        <xdr:cNvPr id="259" name="円/楕円 258"/>
        <xdr:cNvSpPr/>
      </xdr:nvSpPr>
      <xdr:spPr>
        <a:xfrm>
          <a:off x="154305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69141</xdr:rowOff>
    </xdr:from>
    <xdr:ext cx="405111" cy="259045"/>
    <xdr:sp macro="" textlink="">
      <xdr:nvSpPr>
        <xdr:cNvPr id="260"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148426</xdr:rowOff>
    </xdr:from>
    <xdr:ext cx="405111" cy="259045"/>
    <xdr:sp macro="" textlink="">
      <xdr:nvSpPr>
        <xdr:cNvPr id="261" name="n_1mainValue【認定こども園・幼稚園・保育所】&#10;有形固定資産減価償却率"/>
        <xdr:cNvSpPr txBox="1"/>
      </xdr:nvSpPr>
      <xdr:spPr>
        <a:xfrm>
          <a:off x="15266043" y="563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0" name="テキスト ボックス 2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2" name="直線コネクタ 2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3" name="テキスト ボックス 2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4" name="直線コネクタ 2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5" name="テキスト ボックス 2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6" name="直線コネクタ 2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7" name="テキスト ボックス 2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8" name="直線コネクタ 2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9" name="テキスト ボックス 2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0" name="直線コネクタ 2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1" name="テキスト ボックス 2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2" name="直線コネクタ 2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3" name="テキスト ボックス 2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285" name="直線コネクタ 284"/>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286"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287" name="直線コネクタ 286"/>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288"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289" name="直線コネクタ 288"/>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290"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291" name="フローチャート : 判断 29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292" name="フローチャート : 判断 29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63500</xdr:rowOff>
    </xdr:from>
    <xdr:to>
      <xdr:col>31</xdr:col>
      <xdr:colOff>85725</xdr:colOff>
      <xdr:row>37</xdr:row>
      <xdr:rowOff>165100</xdr:rowOff>
    </xdr:to>
    <xdr:sp macro="" textlink="">
      <xdr:nvSpPr>
        <xdr:cNvPr id="298" name="円/楕円 297"/>
        <xdr:cNvSpPr/>
      </xdr:nvSpPr>
      <xdr:spPr>
        <a:xfrm>
          <a:off x="21272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299"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156227</xdr:rowOff>
    </xdr:from>
    <xdr:ext cx="469744" cy="259045"/>
    <xdr:sp macro="" textlink="">
      <xdr:nvSpPr>
        <xdr:cNvPr id="300" name="n_1mainValue【認定こども園・幼稚園・保育所】&#10;一人当たり面積"/>
        <xdr:cNvSpPr txBox="1"/>
      </xdr:nvSpPr>
      <xdr:spPr>
        <a:xfrm>
          <a:off x="21075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1" name="テキスト ボックス 31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12" name="直線コネクタ 31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3" name="テキスト ボックス 31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4" name="直線コネクタ 31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5" name="テキスト ボックス 31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6" name="直線コネクタ 31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7" name="テキスト ボックス 31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8" name="直線コネクタ 31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9" name="テキスト ボックス 31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1" name="テキスト ボックス 3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23" name="直線コネクタ 322"/>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24"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25" name="直線コネクタ 324"/>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26"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27" name="直線コネクタ 326"/>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28"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29" name="フローチャート : 判断 328"/>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330" name="フローチャート : 判断 329"/>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36068</xdr:rowOff>
    </xdr:from>
    <xdr:to>
      <xdr:col>22</xdr:col>
      <xdr:colOff>415925</xdr:colOff>
      <xdr:row>57</xdr:row>
      <xdr:rowOff>137668</xdr:rowOff>
    </xdr:to>
    <xdr:sp macro="" textlink="">
      <xdr:nvSpPr>
        <xdr:cNvPr id="336" name="円/楕円 335"/>
        <xdr:cNvSpPr/>
      </xdr:nvSpPr>
      <xdr:spPr>
        <a:xfrm>
          <a:off x="154305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153941</xdr:rowOff>
    </xdr:from>
    <xdr:ext cx="405111" cy="259045"/>
    <xdr:sp macro="" textlink="">
      <xdr:nvSpPr>
        <xdr:cNvPr id="337" name="n_1aveValue【学校施設】&#10;有形固定資産減価償却率"/>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154195</xdr:rowOff>
    </xdr:from>
    <xdr:ext cx="405111" cy="259045"/>
    <xdr:sp macro="" textlink="">
      <xdr:nvSpPr>
        <xdr:cNvPr id="338" name="n_1mainValue【学校施設】&#10;有形固定資産減価償却率"/>
        <xdr:cNvSpPr txBox="1"/>
      </xdr:nvSpPr>
      <xdr:spPr>
        <a:xfrm>
          <a:off x="15266043" y="958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9" name="テキスト ボックス 3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0" name="直線コネクタ 3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1" name="テキスト ボックス 3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2" name="直線コネクタ 3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3" name="テキスト ボックス 3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5" name="テキスト ボックス 3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6" name="直線コネクタ 3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7" name="テキスト ボックス 3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8" name="直線コネクタ 3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9" name="テキスト ボックス 3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152400</xdr:rowOff>
    </xdr:from>
    <xdr:to>
      <xdr:col>32</xdr:col>
      <xdr:colOff>186689</xdr:colOff>
      <xdr:row>62</xdr:row>
      <xdr:rowOff>128016</xdr:rowOff>
    </xdr:to>
    <xdr:cxnSp macro="">
      <xdr:nvCxnSpPr>
        <xdr:cNvPr id="363" name="直線コネクタ 362"/>
        <xdr:cNvCxnSpPr/>
      </xdr:nvCxnSpPr>
      <xdr:spPr>
        <a:xfrm flipV="1">
          <a:off x="22160864" y="9753600"/>
          <a:ext cx="0" cy="1004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131843</xdr:rowOff>
    </xdr:from>
    <xdr:ext cx="469744" cy="259045"/>
    <xdr:sp macro="" textlink="">
      <xdr:nvSpPr>
        <xdr:cNvPr id="364" name="【学校施設】&#10;一人当たり面積最小値テキスト"/>
        <xdr:cNvSpPr txBox="1"/>
      </xdr:nvSpPr>
      <xdr:spPr>
        <a:xfrm>
          <a:off x="22250400" y="1076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62</xdr:row>
      <xdr:rowOff>128016</xdr:rowOff>
    </xdr:from>
    <xdr:to>
      <xdr:col>32</xdr:col>
      <xdr:colOff>276225</xdr:colOff>
      <xdr:row>62</xdr:row>
      <xdr:rowOff>128016</xdr:rowOff>
    </xdr:to>
    <xdr:cxnSp macro="">
      <xdr:nvCxnSpPr>
        <xdr:cNvPr id="365" name="直線コネクタ 364"/>
        <xdr:cNvCxnSpPr/>
      </xdr:nvCxnSpPr>
      <xdr:spPr>
        <a:xfrm>
          <a:off x="22072600" y="1075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99077</xdr:rowOff>
    </xdr:from>
    <xdr:ext cx="469744" cy="259045"/>
    <xdr:sp macro="" textlink="">
      <xdr:nvSpPr>
        <xdr:cNvPr id="366" name="【学校施設】&#10;一人当たり面積最大値テキスト"/>
        <xdr:cNvSpPr txBox="1"/>
      </xdr:nvSpPr>
      <xdr:spPr>
        <a:xfrm>
          <a:off x="22250400" y="952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56</xdr:row>
      <xdr:rowOff>152400</xdr:rowOff>
    </xdr:from>
    <xdr:to>
      <xdr:col>32</xdr:col>
      <xdr:colOff>276225</xdr:colOff>
      <xdr:row>56</xdr:row>
      <xdr:rowOff>152400</xdr:rowOff>
    </xdr:to>
    <xdr:cxnSp macro="">
      <xdr:nvCxnSpPr>
        <xdr:cNvPr id="367" name="直線コネクタ 366"/>
        <xdr:cNvCxnSpPr/>
      </xdr:nvCxnSpPr>
      <xdr:spPr>
        <a:xfrm>
          <a:off x="22072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156227</xdr:rowOff>
    </xdr:from>
    <xdr:ext cx="469744" cy="259045"/>
    <xdr:sp macro="" textlink="">
      <xdr:nvSpPr>
        <xdr:cNvPr id="368" name="【学校施設】&#10;一人当たり面積平均値テキスト"/>
        <xdr:cNvSpPr txBox="1"/>
      </xdr:nvSpPr>
      <xdr:spPr>
        <a:xfrm>
          <a:off x="22250400" y="1027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xdr:rowOff>
    </xdr:from>
    <xdr:to>
      <xdr:col>32</xdr:col>
      <xdr:colOff>238125</xdr:colOff>
      <xdr:row>60</xdr:row>
      <xdr:rowOff>107950</xdr:rowOff>
    </xdr:to>
    <xdr:sp macro="" textlink="">
      <xdr:nvSpPr>
        <xdr:cNvPr id="369" name="フローチャート : 判断 368"/>
        <xdr:cNvSpPr/>
      </xdr:nvSpPr>
      <xdr:spPr>
        <a:xfrm>
          <a:off x="22110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125984</xdr:rowOff>
    </xdr:from>
    <xdr:to>
      <xdr:col>31</xdr:col>
      <xdr:colOff>85725</xdr:colOff>
      <xdr:row>61</xdr:row>
      <xdr:rowOff>56134</xdr:rowOff>
    </xdr:to>
    <xdr:sp macro="" textlink="">
      <xdr:nvSpPr>
        <xdr:cNvPr id="370" name="フローチャート : 判断 369"/>
        <xdr:cNvSpPr/>
      </xdr:nvSpPr>
      <xdr:spPr>
        <a:xfrm>
          <a:off x="21272500" y="1041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51308</xdr:rowOff>
    </xdr:from>
    <xdr:to>
      <xdr:col>31</xdr:col>
      <xdr:colOff>85725</xdr:colOff>
      <xdr:row>63</xdr:row>
      <xdr:rowOff>152908</xdr:rowOff>
    </xdr:to>
    <xdr:sp macro="" textlink="">
      <xdr:nvSpPr>
        <xdr:cNvPr id="376" name="円/楕円 375"/>
        <xdr:cNvSpPr/>
      </xdr:nvSpPr>
      <xdr:spPr>
        <a:xfrm>
          <a:off x="21272500" y="108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72661</xdr:rowOff>
    </xdr:from>
    <xdr:ext cx="469744" cy="259045"/>
    <xdr:sp macro="" textlink="">
      <xdr:nvSpPr>
        <xdr:cNvPr id="377" name="n_1aveValue【学校施設】&#10;一人当たり面積"/>
        <xdr:cNvSpPr txBox="1"/>
      </xdr:nvSpPr>
      <xdr:spPr>
        <a:xfrm>
          <a:off x="21075727"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144035</xdr:rowOff>
    </xdr:from>
    <xdr:ext cx="469744" cy="259045"/>
    <xdr:sp macro="" textlink="">
      <xdr:nvSpPr>
        <xdr:cNvPr id="378" name="n_1mainValue【学校施設】&#10;一人当たり面積"/>
        <xdr:cNvSpPr txBox="1"/>
      </xdr:nvSpPr>
      <xdr:spPr>
        <a:xfrm>
          <a:off x="21075727" y="1094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4" name="正方形/長方形 3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5" name="テキスト ボックス 4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06" name="直線コネクタ 40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07" name="テキスト ボックス 40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08" name="直線コネクタ 40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09" name="テキスト ボックス 40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10" name="直線コネクタ 40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11" name="テキスト ボックス 41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12" name="直線コネクタ 41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13" name="テキスト ボックス 41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4" name="直線コネクタ 4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5" name="テキスト ボックス 4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417" name="直線コネクタ 416"/>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418"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419" name="直線コネクタ 418"/>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420"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421" name="直線コネクタ 420"/>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422"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423" name="フローチャート : 判断 422"/>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424" name="フローチャート : 判断 423"/>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5" name="テキスト ボックス 4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6" name="テキスト ボックス 4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7" name="テキスト ボックス 4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8" name="テキスト ボックス 4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9" name="テキスト ボックス 4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32258</xdr:rowOff>
    </xdr:from>
    <xdr:to>
      <xdr:col>22</xdr:col>
      <xdr:colOff>415925</xdr:colOff>
      <xdr:row>103</xdr:row>
      <xdr:rowOff>133858</xdr:rowOff>
    </xdr:to>
    <xdr:sp macro="" textlink="">
      <xdr:nvSpPr>
        <xdr:cNvPr id="430" name="円/楕円 429"/>
        <xdr:cNvSpPr/>
      </xdr:nvSpPr>
      <xdr:spPr>
        <a:xfrm>
          <a:off x="154305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124985</xdr:rowOff>
    </xdr:from>
    <xdr:ext cx="405111" cy="259045"/>
    <xdr:sp macro="" textlink="">
      <xdr:nvSpPr>
        <xdr:cNvPr id="431" name="n_1aveValue【公民館】&#10;有形固定資産減価償却率"/>
        <xdr:cNvSpPr txBox="1"/>
      </xdr:nvSpPr>
      <xdr:spPr>
        <a:xfrm>
          <a:off x="15266043"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150385</xdr:rowOff>
    </xdr:from>
    <xdr:ext cx="405111" cy="259045"/>
    <xdr:sp macro="" textlink="">
      <xdr:nvSpPr>
        <xdr:cNvPr id="432" name="n_1mainValue【公民館】&#10;有形固定資産減価償却率"/>
        <xdr:cNvSpPr txBox="1"/>
      </xdr:nvSpPr>
      <xdr:spPr>
        <a:xfrm>
          <a:off x="15266043" y="1746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3" name="正方形/長方形 4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4" name="正方形/長方形 4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5" name="正方形/長方形 4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6" name="正方形/長方形 4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7" name="正方形/長方形 4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8" name="正方形/長方形 4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9" name="正方形/長方形 4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0" name="正方形/長方形 4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1" name="テキスト ボックス 4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2" name="直線コネクタ 4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43" name="直線コネクタ 4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4" name="テキスト ボックス 4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5" name="直線コネクタ 4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6" name="テキスト ボックス 4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7" name="直線コネクタ 4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8" name="テキスト ボックス 4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49" name="直線コネクタ 4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0" name="テキスト ボックス 4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1" name="直線コネクタ 4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2" name="テキスト ボックス 4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3" name="直線コネクタ 4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4" name="テキスト ボックス 4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5" name="直線コネクタ 4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6" name="テキスト ボックス 4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458" name="直線コネクタ 457"/>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459"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460" name="直線コネクタ 459"/>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461"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462" name="直線コネクタ 461"/>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463"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464" name="フローチャート : 判断 463"/>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465" name="フローチャート : 判断 464"/>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6" name="テキスト ボックス 4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7" name="テキスト ボックス 4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8" name="テキスト ボックス 4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9" name="テキスト ボックス 4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0" name="テキスト ボックス 4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154395</xdr:rowOff>
    </xdr:from>
    <xdr:to>
      <xdr:col>31</xdr:col>
      <xdr:colOff>85725</xdr:colOff>
      <xdr:row>106</xdr:row>
      <xdr:rowOff>84545</xdr:rowOff>
    </xdr:to>
    <xdr:sp macro="" textlink="">
      <xdr:nvSpPr>
        <xdr:cNvPr id="471" name="円/楕円 470"/>
        <xdr:cNvSpPr/>
      </xdr:nvSpPr>
      <xdr:spPr>
        <a:xfrm>
          <a:off x="2127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19429</xdr:rowOff>
    </xdr:from>
    <xdr:ext cx="469744" cy="259045"/>
    <xdr:sp macro="" textlink="">
      <xdr:nvSpPr>
        <xdr:cNvPr id="472"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75672</xdr:rowOff>
    </xdr:from>
    <xdr:ext cx="469744" cy="259045"/>
    <xdr:sp macro="" textlink="">
      <xdr:nvSpPr>
        <xdr:cNvPr id="473" name="n_1mainValue【公民館】&#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4" name="正方形/長方形 4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5" name="正方形/長方形 4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6" name="テキスト ボックス 4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特に有形固定資産減価償却率が高くなっている施設は、「認定こども園・幼稚園・保育所」、「保健センター・保健所」、「福祉施設」であり、特に低くなっている施設は、「庁舎」、「消防施設」である。</a:t>
          </a:r>
          <a:endParaRPr lang="ja-JP" altLang="ja-JP" sz="1400">
            <a:effectLst/>
          </a:endParaRPr>
        </a:p>
        <a:p>
          <a:r>
            <a:rPr lang="ja-JP" altLang="ja-JP" sz="1100">
              <a:solidFill>
                <a:schemeClr val="dk1"/>
              </a:solidFill>
              <a:effectLst/>
              <a:latin typeface="+mn-lt"/>
              <a:ea typeface="+mn-ea"/>
              <a:cs typeface="+mn-cs"/>
            </a:rPr>
            <a:t>町内にある保育所３園と保健センター、老人福祉センターがすべて築４０年前後であり、施設の老朽化対策や長寿命化対策が必要となってきている。</a:t>
          </a:r>
          <a:endParaRPr lang="ja-JP" altLang="ja-JP" sz="1400">
            <a:effectLst/>
          </a:endParaRPr>
        </a:p>
        <a:p>
          <a:r>
            <a:rPr lang="ja-JP" altLang="ja-JP" sz="1100">
              <a:solidFill>
                <a:schemeClr val="dk1"/>
              </a:solidFill>
              <a:effectLst/>
              <a:latin typeface="+mn-lt"/>
              <a:ea typeface="+mn-ea"/>
              <a:cs typeface="+mn-cs"/>
            </a:rPr>
            <a:t>役場庁舎については平成７年に建替えしており、消防団の詰所についても平成１７年と平成２７年に順次建替えしているため、有形固定資産減価償却率が低くなっている。</a:t>
          </a:r>
          <a:endParaRPr lang="ja-JP" altLang="ja-JP" sz="1400">
            <a:effectLst/>
          </a:endParaRPr>
        </a:p>
        <a:p>
          <a:r>
            <a:rPr lang="ja-JP" altLang="ja-JP" sz="1100">
              <a:solidFill>
                <a:schemeClr val="dk1"/>
              </a:solidFill>
              <a:effectLst/>
              <a:latin typeface="+mn-lt"/>
              <a:ea typeface="+mn-ea"/>
              <a:cs typeface="+mn-cs"/>
            </a:rPr>
            <a:t>平成２９年度にかけて、学校プールの学校内への移転（集約化）を行うとともに、現在、築４０年以上が経過した保育所１園について、待機児童対策とあわせて、民営化による建替え（平成３１年度開所予定）を進めていることから、「認定こども園・幼稚園・保育所」、「学校施設」で有形固定資産減価償却率の減少が見込まれる。</a:t>
          </a:r>
          <a:endParaRPr lang="ja-JP" altLang="ja-JP" sz="1400">
            <a:effectLst/>
          </a:endParaRPr>
        </a:p>
        <a:p>
          <a:r>
            <a:rPr lang="ja-JP" altLang="ja-JP" sz="1100">
              <a:solidFill>
                <a:schemeClr val="dk1"/>
              </a:solidFill>
              <a:effectLst/>
              <a:latin typeface="+mn-lt"/>
              <a:ea typeface="+mn-ea"/>
              <a:cs typeface="+mn-cs"/>
            </a:rPr>
            <a:t>また、平成２９年度にかけて、総合管理計画の個別計画にあたる、中央公民館等の役場周辺の公共施設の整備検討計画を策定し、生涯学習施設、老人福祉センター、保健センター等の施設の整備方策について検討を行っているところであり、引き続き公共施設マネジメントを推進し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15,735
15,591
5.97
5,850,799
5,708,946
119,697
3,730,165
5,359,614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71" name="直線コネクタ 70"/>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72"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73" name="直線コネクタ 72"/>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74"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75" name="直線コネクタ 74"/>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76"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77" name="フローチャート : 判断 76"/>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78" name="フローチャート : 判断 77"/>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14495</xdr:rowOff>
    </xdr:from>
    <xdr:ext cx="405111" cy="259045"/>
    <xdr:sp macro="" textlink="">
      <xdr:nvSpPr>
        <xdr:cNvPr id="79" name="n_1aveValue【体育館・プール】&#10;有形固定資産減価償却率"/>
        <xdr:cNvSpPr txBox="1"/>
      </xdr:nvSpPr>
      <xdr:spPr>
        <a:xfrm>
          <a:off x="3582043"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148082</xdr:rowOff>
    </xdr:from>
    <xdr:to>
      <xdr:col>5</xdr:col>
      <xdr:colOff>409575</xdr:colOff>
      <xdr:row>58</xdr:row>
      <xdr:rowOff>78232</xdr:rowOff>
    </xdr:to>
    <xdr:sp macro="" textlink="">
      <xdr:nvSpPr>
        <xdr:cNvPr id="85" name="円/楕円 84"/>
        <xdr:cNvSpPr/>
      </xdr:nvSpPr>
      <xdr:spPr>
        <a:xfrm>
          <a:off x="37465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94759</xdr:rowOff>
    </xdr:from>
    <xdr:ext cx="405111" cy="259045"/>
    <xdr:sp macro="" textlink="">
      <xdr:nvSpPr>
        <xdr:cNvPr id="86" name="n_1mainValue【体育館・プール】&#10;有形固定資産減価償却率"/>
        <xdr:cNvSpPr txBox="1"/>
      </xdr:nvSpPr>
      <xdr:spPr>
        <a:xfrm>
          <a:off x="3582043"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11" name="直線コネクタ 110"/>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12"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13" name="直線コネクタ 112"/>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14"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15" name="直線コネクタ 114"/>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16"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17" name="フローチャート : 判断 116"/>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18" name="フローチャート : 判断 117"/>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151147</xdr:rowOff>
    </xdr:from>
    <xdr:ext cx="469744" cy="259045"/>
    <xdr:sp macro="" textlink="">
      <xdr:nvSpPr>
        <xdr:cNvPr id="119" name="n_1aveValue【体育館・プール】&#10;一人当たり面積"/>
        <xdr:cNvSpPr txBox="1"/>
      </xdr:nvSpPr>
      <xdr:spPr>
        <a:xfrm>
          <a:off x="93917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6350</xdr:rowOff>
    </xdr:from>
    <xdr:to>
      <xdr:col>14</xdr:col>
      <xdr:colOff>79375</xdr:colOff>
      <xdr:row>60</xdr:row>
      <xdr:rowOff>107950</xdr:rowOff>
    </xdr:to>
    <xdr:sp macro="" textlink="">
      <xdr:nvSpPr>
        <xdr:cNvPr id="125" name="円/楕円 124"/>
        <xdr:cNvSpPr/>
      </xdr:nvSpPr>
      <xdr:spPr>
        <a:xfrm>
          <a:off x="958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99077</xdr:rowOff>
    </xdr:from>
    <xdr:ext cx="469744" cy="259045"/>
    <xdr:sp macro="" textlink="">
      <xdr:nvSpPr>
        <xdr:cNvPr id="126" name="n_1mainValue【体育館・プール】&#10;一人当たり面積"/>
        <xdr:cNvSpPr txBox="1"/>
      </xdr:nvSpPr>
      <xdr:spPr>
        <a:xfrm>
          <a:off x="9391727"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7" name="テキスト ボックス 1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8" name="直線コネクタ 1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9" name="テキスト ボックス 1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0" name="直線コネクタ 1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1" name="テキスト ボックス 1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2" name="直線コネクタ 1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3" name="テキスト ボックス 1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4" name="直線コネクタ 1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5" name="テキスト ボックス 1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6" name="直線コネクタ 1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7" name="テキスト ボックス 1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151" name="直線コネクタ 150"/>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152"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153" name="直線コネクタ 152"/>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154"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155" name="直線コネクタ 154"/>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156"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157" name="フローチャート : 判断 156"/>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58" name="フローチャート : 判断 157"/>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159"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50164</xdr:rowOff>
    </xdr:from>
    <xdr:to>
      <xdr:col>5</xdr:col>
      <xdr:colOff>409575</xdr:colOff>
      <xdr:row>79</xdr:row>
      <xdr:rowOff>151764</xdr:rowOff>
    </xdr:to>
    <xdr:sp macro="" textlink="">
      <xdr:nvSpPr>
        <xdr:cNvPr id="165" name="円/楕円 164"/>
        <xdr:cNvSpPr/>
      </xdr:nvSpPr>
      <xdr:spPr>
        <a:xfrm>
          <a:off x="3746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168291</xdr:rowOff>
    </xdr:from>
    <xdr:ext cx="405111" cy="259045"/>
    <xdr:sp macro="" textlink="">
      <xdr:nvSpPr>
        <xdr:cNvPr id="166" name="n_1mainValue【福祉施設】&#10;有形固定資産減価償却率"/>
        <xdr:cNvSpPr txBox="1"/>
      </xdr:nvSpPr>
      <xdr:spPr>
        <a:xfrm>
          <a:off x="3582043"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7" name="直線コネクタ 1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8" name="テキスト ボックス 1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9" name="直線コネクタ 1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0" name="テキスト ボックス 1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1" name="直線コネクタ 1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2" name="テキスト ボックス 1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3" name="直線コネクタ 1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4" name="テキスト ボックス 1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6" name="テキスト ボックス 1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188" name="直線コネクタ 187"/>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189"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190" name="直線コネクタ 189"/>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191"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192" name="直線コネクタ 191"/>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193"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194" name="フローチャート : 判断 193"/>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195" name="フローチャート : 判断 194"/>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153433</xdr:rowOff>
    </xdr:from>
    <xdr:ext cx="469744" cy="259045"/>
    <xdr:sp macro="" textlink="">
      <xdr:nvSpPr>
        <xdr:cNvPr id="196" name="n_1aveValue【福祉施設】&#10;一人当たり面積"/>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7" name="テキスト ボックス 1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19304</xdr:rowOff>
    </xdr:from>
    <xdr:to>
      <xdr:col>14</xdr:col>
      <xdr:colOff>79375</xdr:colOff>
      <xdr:row>85</xdr:row>
      <xdr:rowOff>120904</xdr:rowOff>
    </xdr:to>
    <xdr:sp macro="" textlink="">
      <xdr:nvSpPr>
        <xdr:cNvPr id="202" name="円/楕円 201"/>
        <xdr:cNvSpPr/>
      </xdr:nvSpPr>
      <xdr:spPr>
        <a:xfrm>
          <a:off x="9588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203" name="n_1mainValue【福祉施設】&#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8" name="正方形/長方形 2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9" name="正方形/長方形 2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0" name="正方形/長方形 2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1" name="正方形/長方形 2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2" name="正方形/長方形 2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3" name="正方形/長方形 2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4" name="正方形/長方形 2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5" name="正方形/長方形 23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6" name="正方形/長方形 2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7" name="正方形/長方形 2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8" name="正方形/長方形 2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9" name="正方形/長方形 2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0" name="正方形/長方形 2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1" name="正方形/長方形 2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2" name="正方形/長方形 2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3" name="正方形/長方形 2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4" name="テキスト ボックス 2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5" name="直線コネクタ 2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6" name="テキスト ボックス 24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7" name="直線コネクタ 2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8" name="テキスト ボックス 24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9" name="直線コネクタ 2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0" name="テキスト ボックス 2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1" name="直線コネクタ 2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2" name="テキスト ボックス 2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3" name="直線コネクタ 2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4" name="テキスト ボックス 2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5" name="直線コネクタ 2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6" name="テキスト ボックス 2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7" name="直線コネクタ 2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8" name="テキスト ボックス 2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260" name="直線コネクタ 259"/>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261"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262" name="直線コネクタ 261"/>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263"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264" name="直線コネクタ 263"/>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265" name="【保健センター・保健所】&#10;有形固定資産減価償却率平均値テキスト"/>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266" name="フローチャート : 判断 265"/>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267" name="フローチャート : 判断 266"/>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11447</xdr:rowOff>
    </xdr:from>
    <xdr:ext cx="405111" cy="259045"/>
    <xdr:sp macro="" textlink="">
      <xdr:nvSpPr>
        <xdr:cNvPr id="268" name="n_1aveValue【保健センター・保健所】&#10;有形固定資産減価償却率"/>
        <xdr:cNvSpPr txBox="1"/>
      </xdr:nvSpPr>
      <xdr:spPr>
        <a:xfrm>
          <a:off x="15266043"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9" name="テキスト ボックス 2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0" name="テキスト ボックス 2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1" name="テキスト ボックス 2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2" name="テキスト ボックス 2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3" name="テキスト ボックス 2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139700</xdr:rowOff>
    </xdr:from>
    <xdr:to>
      <xdr:col>22</xdr:col>
      <xdr:colOff>415925</xdr:colOff>
      <xdr:row>55</xdr:row>
      <xdr:rowOff>69850</xdr:rowOff>
    </xdr:to>
    <xdr:sp macro="" textlink="">
      <xdr:nvSpPr>
        <xdr:cNvPr id="274" name="円/楕円 273"/>
        <xdr:cNvSpPr/>
      </xdr:nvSpPr>
      <xdr:spPr>
        <a:xfrm>
          <a:off x="154305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86377</xdr:rowOff>
    </xdr:from>
    <xdr:ext cx="405111" cy="259045"/>
    <xdr:sp macro="" textlink="">
      <xdr:nvSpPr>
        <xdr:cNvPr id="275" name="n_1mainValue【保健センター・保健所】&#10;有形固定資産減価償却率"/>
        <xdr:cNvSpPr txBox="1"/>
      </xdr:nvSpPr>
      <xdr:spPr>
        <a:xfrm>
          <a:off x="15266043" y="917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6" name="正方形/長方形 2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7" name="正方形/長方形 2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8" name="正方形/長方形 2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9" name="正方形/長方形 2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0" name="正方形/長方形 2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1" name="正方形/長方形 2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2" name="正方形/長方形 2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3" name="正方形/長方形 2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4" name="テキスト ボックス 2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5" name="直線コネクタ 2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86" name="直線コネクタ 2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7" name="テキスト ボックス 2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8" name="直線コネクタ 2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9" name="テキスト ボックス 2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90" name="直線コネクタ 2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91" name="テキスト ボックス 2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92" name="直線コネクタ 2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3" name="テキスト ボックス 2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4" name="直線コネクタ 2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5" name="テキスト ボックス 2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6" name="直線コネクタ 2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7" name="テキスト ボックス 29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8" name="直線コネクタ 2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9" name="テキスト ボックス 2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301" name="直線コネクタ 300"/>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302"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303" name="直線コネクタ 302"/>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304"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305" name="直線コネクタ 304"/>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169290</xdr:rowOff>
    </xdr:from>
    <xdr:ext cx="469744" cy="259045"/>
    <xdr:sp macro="" textlink="">
      <xdr:nvSpPr>
        <xdr:cNvPr id="306" name="【保健センター・保健所】&#10;一人当たり面積平均値テキスト"/>
        <xdr:cNvSpPr txBox="1"/>
      </xdr:nvSpPr>
      <xdr:spPr>
        <a:xfrm>
          <a:off x="22250400" y="1045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307" name="フローチャート : 判断 306"/>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32476</xdr:rowOff>
    </xdr:from>
    <xdr:to>
      <xdr:col>31</xdr:col>
      <xdr:colOff>85725</xdr:colOff>
      <xdr:row>61</xdr:row>
      <xdr:rowOff>134076</xdr:rowOff>
    </xdr:to>
    <xdr:sp macro="" textlink="">
      <xdr:nvSpPr>
        <xdr:cNvPr id="308" name="フローチャート : 判断 307"/>
        <xdr:cNvSpPr/>
      </xdr:nvSpPr>
      <xdr:spPr>
        <a:xfrm>
          <a:off x="21272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150603</xdr:rowOff>
    </xdr:from>
    <xdr:ext cx="469744" cy="259045"/>
    <xdr:sp macro="" textlink="">
      <xdr:nvSpPr>
        <xdr:cNvPr id="309" name="n_1aveValue【保健センター・保健所】&#10;一人当たり面積"/>
        <xdr:cNvSpPr txBox="1"/>
      </xdr:nvSpPr>
      <xdr:spPr>
        <a:xfrm>
          <a:off x="21075727" y="102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0" name="テキスト ボックス 3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1" name="テキスト ボックス 3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2" name="テキスト ボックス 3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3" name="テキスト ボックス 3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4" name="テキスト ボックス 3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76563</xdr:rowOff>
    </xdr:from>
    <xdr:to>
      <xdr:col>31</xdr:col>
      <xdr:colOff>85725</xdr:colOff>
      <xdr:row>63</xdr:row>
      <xdr:rowOff>6713</xdr:rowOff>
    </xdr:to>
    <xdr:sp macro="" textlink="">
      <xdr:nvSpPr>
        <xdr:cNvPr id="315" name="円/楕円 314"/>
        <xdr:cNvSpPr/>
      </xdr:nvSpPr>
      <xdr:spPr>
        <a:xfrm>
          <a:off x="21272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169290</xdr:rowOff>
    </xdr:from>
    <xdr:ext cx="469744" cy="259045"/>
    <xdr:sp macro="" textlink="">
      <xdr:nvSpPr>
        <xdr:cNvPr id="316" name="n_1mainValue【保健センター・保健所】&#10;一人当たり面積"/>
        <xdr:cNvSpPr txBox="1"/>
      </xdr:nvSpPr>
      <xdr:spPr>
        <a:xfrm>
          <a:off x="210757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7" name="正方形/長方形 3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8" name="正方形/長方形 3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9" name="正方形/長方形 3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0" name="正方形/長方形 3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1" name="正方形/長方形 3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2" name="正方形/長方形 3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3" name="正方形/長方形 3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4" name="正方形/長方形 3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5" name="テキスト ボックス 3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6" name="直線コネクタ 3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27" name="直線コネクタ 3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28" name="テキスト ボックス 32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9" name="直線コネクタ 3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0" name="テキスト ボックス 3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1" name="直線コネクタ 3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2" name="テキスト ボックス 3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3" name="直線コネクタ 3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4" name="テキスト ボックス 3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5" name="直線コネクタ 3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36" name="テキスト ボックス 3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7" name="直線コネクタ 3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8" name="テキスト ボックス 3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340" name="直線コネクタ 339"/>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341"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342" name="直線コネクタ 341"/>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343"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344" name="直線コネクタ 343"/>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345"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346" name="フローチャート : 判断 345"/>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347" name="フローチャート : 判断 346"/>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84472</xdr:rowOff>
    </xdr:from>
    <xdr:ext cx="405111" cy="259045"/>
    <xdr:sp macro="" textlink="">
      <xdr:nvSpPr>
        <xdr:cNvPr id="348" name="n_1aveValue【消防施設】&#10;有形固定資産減価償却率"/>
        <xdr:cNvSpPr txBox="1"/>
      </xdr:nvSpPr>
      <xdr:spPr>
        <a:xfrm>
          <a:off x="15266043"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9" name="テキスト ボックス 3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0" name="テキスト ボックス 3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1" name="テキスト ボックス 3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2" name="テキスト ボックス 3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3" name="テキスト ボックス 3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13970</xdr:rowOff>
    </xdr:from>
    <xdr:to>
      <xdr:col>22</xdr:col>
      <xdr:colOff>415925</xdr:colOff>
      <xdr:row>82</xdr:row>
      <xdr:rowOff>115570</xdr:rowOff>
    </xdr:to>
    <xdr:sp macro="" textlink="">
      <xdr:nvSpPr>
        <xdr:cNvPr id="354" name="円/楕円 353"/>
        <xdr:cNvSpPr/>
      </xdr:nvSpPr>
      <xdr:spPr>
        <a:xfrm>
          <a:off x="15430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106697</xdr:rowOff>
    </xdr:from>
    <xdr:ext cx="405111" cy="259045"/>
    <xdr:sp macro="" textlink="">
      <xdr:nvSpPr>
        <xdr:cNvPr id="355" name="n_1mainValue【消防施設】&#10;有形固定資産減価償却率"/>
        <xdr:cNvSpPr txBox="1"/>
      </xdr:nvSpPr>
      <xdr:spPr>
        <a:xfrm>
          <a:off x="15266043"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6" name="正方形/長方形 3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7" name="正方形/長方形 3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8" name="正方形/長方形 3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9" name="正方形/長方形 3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0" name="正方形/長方形 3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1" name="正方形/長方形 3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2" name="正方形/長方形 3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3" name="正方形/長方形 3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4" name="テキスト ボックス 3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5" name="直線コネクタ 3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66" name="テキスト ボックス 36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67" name="直線コネクタ 36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8" name="テキスト ボックス 36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9" name="直線コネクタ 36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70" name="テキスト ボックス 36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71" name="直線コネクタ 37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72" name="テキスト ボックス 37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3" name="直線コネクタ 37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4" name="テキスト ボックス 37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5" name="直線コネクタ 37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6" name="テキスト ボックス 37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7" name="直線コネクタ 37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8" name="テキスト ボックス 37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9" name="直線コネクタ 3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0" name="テキスト ボックス 3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382" name="直線コネクタ 381"/>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383"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384" name="直線コネクタ 383"/>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385"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386" name="直線コネクタ 385"/>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387" name="【消防施設】&#10;一人当たり面積平均値テキスト"/>
        <xdr:cNvSpPr txBox="1"/>
      </xdr:nvSpPr>
      <xdr:spPr>
        <a:xfrm>
          <a:off x="2225040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388" name="フローチャート : 判断 387"/>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389" name="フローチャート : 判断 388"/>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390"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1" name="テキスト ボックス 3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2" name="テキスト ボックス 3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3" name="テキスト ボックス 3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4" name="テキスト ボックス 3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5" name="テキスト ボックス 3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14514</xdr:rowOff>
    </xdr:from>
    <xdr:to>
      <xdr:col>31</xdr:col>
      <xdr:colOff>85725</xdr:colOff>
      <xdr:row>84</xdr:row>
      <xdr:rowOff>116114</xdr:rowOff>
    </xdr:to>
    <xdr:sp macro="" textlink="">
      <xdr:nvSpPr>
        <xdr:cNvPr id="396" name="円/楕円 395"/>
        <xdr:cNvSpPr/>
      </xdr:nvSpPr>
      <xdr:spPr>
        <a:xfrm>
          <a:off x="212725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107241</xdr:rowOff>
    </xdr:from>
    <xdr:ext cx="469744" cy="259045"/>
    <xdr:sp macro="" textlink="">
      <xdr:nvSpPr>
        <xdr:cNvPr id="397" name="n_1mainValue【消防施設】&#10;一人当たり面積"/>
        <xdr:cNvSpPr txBox="1"/>
      </xdr:nvSpPr>
      <xdr:spPr>
        <a:xfrm>
          <a:off x="21075727" y="1450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6" name="テキスト ボックス 4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7" name="直線コネクタ 4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8" name="直線コネクタ 4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9" name="テキスト ボックス 40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10" name="直線コネクタ 4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1" name="テキスト ボックス 4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2" name="直線コネクタ 4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3" name="テキスト ボックス 4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4" name="直線コネクタ 4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5" name="テキスト ボックス 4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6" name="直線コネクタ 4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7" name="テキスト ボックス 4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8" name="直線コネクタ 4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9" name="テキスト ボックス 41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0" name="直線コネクタ 4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1" name="テキスト ボックス 4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23" name="直線コネクタ 422"/>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24"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25" name="直線コネクタ 424"/>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26"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27" name="直線コネクタ 42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428"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29" name="フローチャート : 判断 428"/>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430" name="フローチャート : 判断 429"/>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3101</xdr:rowOff>
    </xdr:from>
    <xdr:ext cx="405111" cy="259045"/>
    <xdr:sp macro="" textlink="">
      <xdr:nvSpPr>
        <xdr:cNvPr id="431" name="n_1aveValue【庁舎】&#10;有形固定資産減価償却率"/>
        <xdr:cNvSpPr txBox="1"/>
      </xdr:nvSpPr>
      <xdr:spPr>
        <a:xfrm>
          <a:off x="15266043"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2" name="テキスト ボックス 4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3" name="テキスト ボックス 4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4" name="テキスト ボックス 4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5" name="テキスト ボックス 4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6" name="テキスト ボックス 4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9071</xdr:rowOff>
    </xdr:from>
    <xdr:to>
      <xdr:col>22</xdr:col>
      <xdr:colOff>415925</xdr:colOff>
      <xdr:row>105</xdr:row>
      <xdr:rowOff>110671</xdr:rowOff>
    </xdr:to>
    <xdr:sp macro="" textlink="">
      <xdr:nvSpPr>
        <xdr:cNvPr id="437" name="円/楕円 436"/>
        <xdr:cNvSpPr/>
      </xdr:nvSpPr>
      <xdr:spPr>
        <a:xfrm>
          <a:off x="15430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101798</xdr:rowOff>
    </xdr:from>
    <xdr:ext cx="405111" cy="259045"/>
    <xdr:sp macro="" textlink="">
      <xdr:nvSpPr>
        <xdr:cNvPr id="438" name="n_1mainValue【庁舎】&#10;有形固定資産減価償却率"/>
        <xdr:cNvSpPr txBox="1"/>
      </xdr:nvSpPr>
      <xdr:spPr>
        <a:xfrm>
          <a:off x="15266043"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9" name="正方形/長方形 4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0" name="正方形/長方形 4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1" name="正方形/長方形 4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2" name="正方形/長方形 4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3" name="正方形/長方形 4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4" name="正方形/長方形 4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5" name="正方形/長方形 4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6" name="正方形/長方形 4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7" name="テキスト ボックス 4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8" name="直線コネクタ 4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9" name="テキスト ボックス 4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50" name="直線コネクタ 4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51" name="テキスト ボックス 4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2" name="直線コネクタ 4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3" name="テキスト ボックス 4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4" name="直線コネクタ 4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5" name="テキスト ボックス 4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6" name="直線コネクタ 4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7" name="テキスト ボックス 4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8" name="直線コネクタ 4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9" name="テキスト ボックス 4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60" name="直線コネクタ 4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61" name="テキスト ボックス 4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2" name="直線コネクタ 4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3" name="テキスト ボックス 4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465" name="直線コネクタ 464"/>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66"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67" name="直線コネクタ 466"/>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468"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469" name="直線コネクタ 468"/>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470"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471" name="フローチャート : 判断 470"/>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472" name="フローチャート : 判断 471"/>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152416</xdr:rowOff>
    </xdr:from>
    <xdr:ext cx="469744" cy="259045"/>
    <xdr:sp macro="" textlink="">
      <xdr:nvSpPr>
        <xdr:cNvPr id="473" name="n_1aveValue【庁舎】&#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4" name="テキスト ボックス 4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5" name="テキスト ボックス 4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6" name="テキスト ボックス 4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7" name="テキスト ボックス 4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8" name="テキスト ボックス 4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108676</xdr:rowOff>
    </xdr:from>
    <xdr:to>
      <xdr:col>31</xdr:col>
      <xdr:colOff>85725</xdr:colOff>
      <xdr:row>104</xdr:row>
      <xdr:rowOff>38826</xdr:rowOff>
    </xdr:to>
    <xdr:sp macro="" textlink="">
      <xdr:nvSpPr>
        <xdr:cNvPr id="479" name="円/楕円 478"/>
        <xdr:cNvSpPr/>
      </xdr:nvSpPr>
      <xdr:spPr>
        <a:xfrm>
          <a:off x="21272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55353</xdr:rowOff>
    </xdr:from>
    <xdr:ext cx="469744" cy="259045"/>
    <xdr:sp macro="" textlink="">
      <xdr:nvSpPr>
        <xdr:cNvPr id="480" name="n_1mainValue【庁舎】&#10;一人当たり面積"/>
        <xdr:cNvSpPr txBox="1"/>
      </xdr:nvSpPr>
      <xdr:spPr>
        <a:xfrm>
          <a:off x="210757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1" name="正方形/長方形 4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2" name="正方形/長方形 4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3" name="テキスト ボックス 4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市町村施設類型別ストック情報分析表①に記入</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15,735
15,591
5.97
5,850,799
5,708,946
119,697
3,730,165
5,359,614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主に大手法人からの税収により、</a:t>
          </a:r>
          <a:r>
            <a:rPr lang="en-US" altLang="ja-JP" sz="1050" b="0" i="0" baseline="0">
              <a:solidFill>
                <a:schemeClr val="dk1"/>
              </a:solidFill>
              <a:effectLst/>
              <a:latin typeface="+mn-lt"/>
              <a:ea typeface="+mn-ea"/>
              <a:cs typeface="+mn-cs"/>
            </a:rPr>
            <a:t>0.9</a:t>
          </a:r>
          <a:r>
            <a:rPr lang="ja-JP" altLang="ja-JP" sz="1050" b="0" i="0" baseline="0">
              <a:solidFill>
                <a:schemeClr val="dk1"/>
              </a:solidFill>
              <a:effectLst/>
              <a:latin typeface="+mn-lt"/>
              <a:ea typeface="+mn-ea"/>
              <a:cs typeface="+mn-cs"/>
            </a:rPr>
            <a:t>程度を推移していたが、近年は、景気低迷に伴い、法人税は減収傾向となっており、平成</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年度</a:t>
          </a:r>
          <a:r>
            <a:rPr lang="ja-JP" altLang="en-US" sz="1050" b="0" i="0" baseline="0">
              <a:solidFill>
                <a:schemeClr val="dk1"/>
              </a:solidFill>
              <a:effectLst/>
              <a:latin typeface="+mn-lt"/>
              <a:ea typeface="+mn-ea"/>
              <a:cs typeface="+mn-cs"/>
            </a:rPr>
            <a:t>から</a:t>
          </a:r>
          <a:r>
            <a:rPr lang="en-US" altLang="ja-JP" sz="1050" b="0" i="0" baseline="0">
              <a:solidFill>
                <a:schemeClr val="dk1"/>
              </a:solidFill>
              <a:effectLst/>
              <a:latin typeface="+mn-lt"/>
              <a:ea typeface="+mn-ea"/>
              <a:cs typeface="+mn-cs"/>
            </a:rPr>
            <a:t>4</a:t>
          </a:r>
          <a:r>
            <a:rPr lang="ja-JP" altLang="ja-JP" sz="1050" b="0" i="0" baseline="0">
              <a:solidFill>
                <a:schemeClr val="dk1"/>
              </a:solidFill>
              <a:effectLst/>
              <a:latin typeface="+mn-lt"/>
              <a:ea typeface="+mn-ea"/>
              <a:cs typeface="+mn-cs"/>
            </a:rPr>
            <a:t>年連続で減収</a:t>
          </a:r>
          <a:r>
            <a:rPr lang="ja-JP" altLang="en-US" sz="1050" b="0" i="0" baseline="0">
              <a:solidFill>
                <a:schemeClr val="dk1"/>
              </a:solidFill>
              <a:effectLst/>
              <a:latin typeface="+mn-lt"/>
              <a:ea typeface="+mn-ea"/>
              <a:cs typeface="+mn-cs"/>
            </a:rPr>
            <a:t>し、</a:t>
          </a:r>
          <a:r>
            <a:rPr lang="en-US" altLang="ja-JP" sz="1050" b="0" i="0" baseline="0">
              <a:solidFill>
                <a:schemeClr val="dk1"/>
              </a:solidFill>
              <a:effectLst/>
              <a:latin typeface="+mn-lt"/>
              <a:ea typeface="+mn-ea"/>
              <a:cs typeface="+mn-cs"/>
            </a:rPr>
            <a:t>28</a:t>
          </a:r>
          <a:r>
            <a:rPr lang="ja-JP" altLang="en-US" sz="1050" b="0" i="0" baseline="0">
              <a:solidFill>
                <a:schemeClr val="dk1"/>
              </a:solidFill>
              <a:effectLst/>
              <a:latin typeface="+mn-lt"/>
              <a:ea typeface="+mn-ea"/>
              <a:cs typeface="+mn-cs"/>
            </a:rPr>
            <a:t>年度は</a:t>
          </a:r>
          <a:r>
            <a:rPr lang="en-US" altLang="ja-JP" sz="1050" b="0" i="0" baseline="0">
              <a:solidFill>
                <a:schemeClr val="dk1"/>
              </a:solidFill>
              <a:effectLst/>
              <a:latin typeface="+mn-lt"/>
              <a:ea typeface="+mn-ea"/>
              <a:cs typeface="+mn-cs"/>
            </a:rPr>
            <a:t>24</a:t>
          </a:r>
          <a:r>
            <a:rPr lang="ja-JP" altLang="en-US" sz="1050" b="0" i="0" baseline="0">
              <a:solidFill>
                <a:schemeClr val="dk1"/>
              </a:solidFill>
              <a:effectLst/>
              <a:latin typeface="+mn-lt"/>
              <a:ea typeface="+mn-ea"/>
              <a:cs typeface="+mn-cs"/>
            </a:rPr>
            <a:t>年度の</a:t>
          </a:r>
          <a:r>
            <a:rPr lang="en-US" altLang="ja-JP" sz="1050" b="0" i="0" baseline="0">
              <a:solidFill>
                <a:schemeClr val="dk1"/>
              </a:solidFill>
              <a:effectLst/>
              <a:latin typeface="+mn-lt"/>
              <a:ea typeface="+mn-ea"/>
              <a:cs typeface="+mn-cs"/>
            </a:rPr>
            <a:t>5</a:t>
          </a:r>
          <a:r>
            <a:rPr lang="ja-JP" altLang="en-US" sz="1050" b="0" i="0" baseline="0">
              <a:solidFill>
                <a:schemeClr val="dk1"/>
              </a:solidFill>
              <a:effectLst/>
              <a:latin typeface="+mn-lt"/>
              <a:ea typeface="+mn-ea"/>
              <a:cs typeface="+mn-cs"/>
            </a:rPr>
            <a:t>分の</a:t>
          </a:r>
          <a:r>
            <a:rPr lang="en-US" altLang="ja-JP" sz="1050" b="0" i="0" baseline="0">
              <a:solidFill>
                <a:schemeClr val="dk1"/>
              </a:solidFill>
              <a:effectLst/>
              <a:latin typeface="+mn-lt"/>
              <a:ea typeface="+mn-ea"/>
              <a:cs typeface="+mn-cs"/>
            </a:rPr>
            <a:t>1</a:t>
          </a:r>
          <a:r>
            <a:rPr lang="ja-JP" altLang="en-US" sz="1050" b="0" i="0" baseline="0">
              <a:solidFill>
                <a:schemeClr val="dk1"/>
              </a:solidFill>
              <a:effectLst/>
              <a:latin typeface="+mn-lt"/>
              <a:ea typeface="+mn-ea"/>
              <a:cs typeface="+mn-cs"/>
            </a:rPr>
            <a:t>以下となっている。</a:t>
          </a:r>
          <a:endParaRPr lang="en-US" altLang="ja-JP" sz="1050" b="0" i="0" baseline="0">
            <a:solidFill>
              <a:schemeClr val="dk1"/>
            </a:solidFill>
            <a:effectLst/>
            <a:latin typeface="+mn-lt"/>
            <a:ea typeface="+mn-ea"/>
            <a:cs typeface="+mn-cs"/>
          </a:endParaRPr>
        </a:p>
        <a:p>
          <a:pPr rtl="0" eaLnBrk="1" fontAlgn="auto" latinLnBrk="0" hangingPunct="1"/>
          <a:r>
            <a:rPr lang="ja-JP" altLang="en-US" sz="1050" b="0" i="0" baseline="0">
              <a:solidFill>
                <a:schemeClr val="dk1"/>
              </a:solidFill>
              <a:effectLst/>
              <a:latin typeface="+mn-lt"/>
              <a:ea typeface="+mn-ea"/>
              <a:cs typeface="+mn-cs"/>
            </a:rPr>
            <a:t>　平成</a:t>
          </a:r>
          <a:r>
            <a:rPr lang="en-US" altLang="ja-JP" sz="1050" b="0" i="0" baseline="0">
              <a:solidFill>
                <a:schemeClr val="dk1"/>
              </a:solidFill>
              <a:effectLst/>
              <a:latin typeface="+mn-lt"/>
              <a:ea typeface="+mn-ea"/>
              <a:cs typeface="+mn-cs"/>
            </a:rPr>
            <a:t>28</a:t>
          </a:r>
          <a:r>
            <a:rPr lang="ja-JP" altLang="en-US" sz="1050" b="0" i="0" baseline="0">
              <a:solidFill>
                <a:schemeClr val="dk1"/>
              </a:solidFill>
              <a:effectLst/>
              <a:latin typeface="+mn-lt"/>
              <a:ea typeface="+mn-ea"/>
              <a:cs typeface="+mn-cs"/>
            </a:rPr>
            <a:t>年度はいわゆる「ふるさと納税」の取組を強化し大幅増となったものの、安定した財源とは言えず、厳しい財政状況に置かれている。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本町の特徴として町民税、法人税割の税収の動向が歳入全体に影響を受ける構造となっているため、法人の業績に左右されることが少ない安定した歳入を確保するように努めていくこと</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また、現状の行政サービスを維持するために引き続き広く適正な負担を求めていく必要がある。</a:t>
          </a:r>
          <a:r>
            <a:rPr lang="ja-JP" altLang="en-US" sz="1050" b="0" i="0" baseline="0">
              <a:solidFill>
                <a:schemeClr val="dk1"/>
              </a:solidFill>
              <a:effectLst/>
              <a:latin typeface="+mn-lt"/>
              <a:ea typeface="+mn-ea"/>
              <a:cs typeface="+mn-cs"/>
            </a:rPr>
            <a:t>引き続き、町内立地企業との連携を深めるとともに、地方創生の取組を推進し、定住人口の増加を図る。</a:t>
          </a:r>
          <a:endParaRPr lang="en-US" altLang="ja-JP" sz="105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35076</xdr:rowOff>
    </xdr:from>
    <xdr:to>
      <xdr:col>7</xdr:col>
      <xdr:colOff>152400</xdr:colOff>
      <xdr:row>40</xdr:row>
      <xdr:rowOff>58057</xdr:rowOff>
    </xdr:to>
    <xdr:cxnSp macro="">
      <xdr:nvCxnSpPr>
        <xdr:cNvPr id="69" name="直線コネクタ 68"/>
        <xdr:cNvCxnSpPr/>
      </xdr:nvCxnSpPr>
      <xdr:spPr>
        <a:xfrm>
          <a:off x="4114800" y="68930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35076</xdr:rowOff>
    </xdr:from>
    <xdr:to>
      <xdr:col>6</xdr:col>
      <xdr:colOff>0</xdr:colOff>
      <xdr:row>40</xdr:row>
      <xdr:rowOff>46567</xdr:rowOff>
    </xdr:to>
    <xdr:cxnSp macro="">
      <xdr:nvCxnSpPr>
        <xdr:cNvPr id="72" name="直線コネクタ 71"/>
        <xdr:cNvCxnSpPr/>
      </xdr:nvCxnSpPr>
      <xdr:spPr>
        <a:xfrm flipV="1">
          <a:off x="3225800" y="68930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46567</xdr:rowOff>
    </xdr:to>
    <xdr:cxnSp macro="">
      <xdr:nvCxnSpPr>
        <xdr:cNvPr id="75" name="直線コネクタ 74"/>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7257</xdr:rowOff>
    </xdr:from>
    <xdr:to>
      <xdr:col>7</xdr:col>
      <xdr:colOff>203200</xdr:colOff>
      <xdr:row>40</xdr:row>
      <xdr:rowOff>108857</xdr:rowOff>
    </xdr:to>
    <xdr:sp macro="" textlink="">
      <xdr:nvSpPr>
        <xdr:cNvPr id="88" name="円/楕円 87"/>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23784</xdr:rowOff>
    </xdr:from>
    <xdr:ext cx="762000" cy="259045"/>
    <xdr:sp macro="" textlink="">
      <xdr:nvSpPr>
        <xdr:cNvPr id="89"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155726</xdr:rowOff>
    </xdr:from>
    <xdr:to>
      <xdr:col>6</xdr:col>
      <xdr:colOff>50800</xdr:colOff>
      <xdr:row>40</xdr:row>
      <xdr:rowOff>85876</xdr:rowOff>
    </xdr:to>
    <xdr:sp macro="" textlink="">
      <xdr:nvSpPr>
        <xdr:cNvPr id="90" name="円/楕円 89"/>
        <xdr:cNvSpPr/>
      </xdr:nvSpPr>
      <xdr:spPr>
        <a:xfrm>
          <a:off x="4064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96053</xdr:rowOff>
    </xdr:from>
    <xdr:ext cx="736600" cy="259045"/>
    <xdr:sp macro="" textlink="">
      <xdr:nvSpPr>
        <xdr:cNvPr id="91" name="テキスト ボックス 90"/>
        <xdr:cNvSpPr txBox="1"/>
      </xdr:nvSpPr>
      <xdr:spPr>
        <a:xfrm>
          <a:off x="3733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2" name="円/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4" name="円/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6" name="円/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を上回る高い水準で推移している。単年度の普通会計は構造的に人件費・扶助費等の義務的経費の占める割合が高くなっていると考えられ、今後も行財政改革を着実に実施し、更なる改善に努めていく必要があ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税外債権の徴収強化によ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保育料の収納率が</a:t>
          </a:r>
          <a:r>
            <a:rPr lang="ja-JP" altLang="en-US" sz="1100" b="0" i="0" baseline="0">
              <a:solidFill>
                <a:schemeClr val="dk1"/>
              </a:solidFill>
              <a:effectLst/>
              <a:latin typeface="+mn-lt"/>
              <a:ea typeface="+mn-ea"/>
              <a:cs typeface="+mn-cs"/>
            </a:rPr>
            <a:t>前年度に引き続き</a:t>
          </a:r>
          <a:r>
            <a:rPr lang="ja-JP" altLang="ja-JP" sz="1100" b="0" i="0" baseline="0">
              <a:solidFill>
                <a:schemeClr val="dk1"/>
              </a:solidFill>
              <a:effectLst/>
              <a:latin typeface="+mn-lt"/>
              <a:ea typeface="+mn-ea"/>
              <a:cs typeface="+mn-cs"/>
            </a:rPr>
            <a:t>向上</a:t>
          </a:r>
          <a:r>
            <a:rPr lang="ja-JP" altLang="en-US" sz="1100" b="0" i="0" baseline="0">
              <a:solidFill>
                <a:schemeClr val="dk1"/>
              </a:solidFill>
              <a:effectLst/>
              <a:latin typeface="+mn-lt"/>
              <a:ea typeface="+mn-ea"/>
              <a:cs typeface="+mn-cs"/>
            </a:rPr>
            <a:t>しており</a:t>
          </a:r>
          <a:r>
            <a:rPr lang="ja-JP" altLang="ja-JP" sz="1100" b="0" i="0" baseline="0">
              <a:solidFill>
                <a:schemeClr val="dk1"/>
              </a:solidFill>
              <a:effectLst/>
              <a:latin typeface="+mn-lt"/>
              <a:ea typeface="+mn-ea"/>
              <a:cs typeface="+mn-cs"/>
            </a:rPr>
            <a:t>、財源対策に一定の効果が出ている。</a:t>
          </a:r>
          <a:r>
            <a:rPr lang="ja-JP" altLang="en-US" sz="1100" b="0" i="0" baseline="0">
              <a:solidFill>
                <a:schemeClr val="dk1"/>
              </a:solidFill>
              <a:effectLst/>
              <a:latin typeface="+mn-lt"/>
              <a:ea typeface="+mn-ea"/>
              <a:cs typeface="+mn-cs"/>
            </a:rPr>
            <a:t>また、歳出に関しては庁舎電力の入札による調達の実施など、内部管理経費の効率化に努めているところであり、引き続き、不断の見直しを行っていく。</a:t>
          </a:r>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3175</xdr:rowOff>
    </xdr:from>
    <xdr:to>
      <xdr:col>7</xdr:col>
      <xdr:colOff>152400</xdr:colOff>
      <xdr:row>64</xdr:row>
      <xdr:rowOff>57468</xdr:rowOff>
    </xdr:to>
    <xdr:cxnSp macro="">
      <xdr:nvCxnSpPr>
        <xdr:cNvPr id="136" name="直線コネクタ 135"/>
        <xdr:cNvCxnSpPr/>
      </xdr:nvCxnSpPr>
      <xdr:spPr>
        <a:xfrm>
          <a:off x="4114800" y="1097597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3175</xdr:rowOff>
    </xdr:from>
    <xdr:to>
      <xdr:col>6</xdr:col>
      <xdr:colOff>0</xdr:colOff>
      <xdr:row>64</xdr:row>
      <xdr:rowOff>99695</xdr:rowOff>
    </xdr:to>
    <xdr:cxnSp macro="">
      <xdr:nvCxnSpPr>
        <xdr:cNvPr id="139" name="直線コネクタ 138"/>
        <xdr:cNvCxnSpPr/>
      </xdr:nvCxnSpPr>
      <xdr:spPr>
        <a:xfrm flipV="1">
          <a:off x="3225800" y="109759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33338</xdr:rowOff>
    </xdr:from>
    <xdr:to>
      <xdr:col>4</xdr:col>
      <xdr:colOff>482600</xdr:colOff>
      <xdr:row>64</xdr:row>
      <xdr:rowOff>99695</xdr:rowOff>
    </xdr:to>
    <xdr:cxnSp macro="">
      <xdr:nvCxnSpPr>
        <xdr:cNvPr id="142" name="直線コネクタ 141"/>
        <xdr:cNvCxnSpPr/>
      </xdr:nvCxnSpPr>
      <xdr:spPr>
        <a:xfrm>
          <a:off x="2336800" y="1100613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8731</xdr:rowOff>
    </xdr:from>
    <xdr:to>
      <xdr:col>3</xdr:col>
      <xdr:colOff>279400</xdr:colOff>
      <xdr:row>64</xdr:row>
      <xdr:rowOff>33338</xdr:rowOff>
    </xdr:to>
    <xdr:cxnSp macro="">
      <xdr:nvCxnSpPr>
        <xdr:cNvPr id="145" name="直線コネクタ 144"/>
        <xdr:cNvCxnSpPr/>
      </xdr:nvCxnSpPr>
      <xdr:spPr>
        <a:xfrm>
          <a:off x="1447800" y="10810081"/>
          <a:ext cx="889000" cy="19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6668</xdr:rowOff>
    </xdr:from>
    <xdr:to>
      <xdr:col>7</xdr:col>
      <xdr:colOff>203200</xdr:colOff>
      <xdr:row>64</xdr:row>
      <xdr:rowOff>108268</xdr:rowOff>
    </xdr:to>
    <xdr:sp macro="" textlink="">
      <xdr:nvSpPr>
        <xdr:cNvPr id="155" name="円/楕円 154"/>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150195</xdr:rowOff>
    </xdr:from>
    <xdr:ext cx="762000" cy="259045"/>
    <xdr:sp macro="" textlink="">
      <xdr:nvSpPr>
        <xdr:cNvPr id="156" name="財政構造の弾力性該当値テキスト"/>
        <xdr:cNvSpPr txBox="1"/>
      </xdr:nvSpPr>
      <xdr:spPr>
        <a:xfrm>
          <a:off x="5041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123825</xdr:rowOff>
    </xdr:from>
    <xdr:to>
      <xdr:col>6</xdr:col>
      <xdr:colOff>50800</xdr:colOff>
      <xdr:row>64</xdr:row>
      <xdr:rowOff>53975</xdr:rowOff>
    </xdr:to>
    <xdr:sp macro="" textlink="">
      <xdr:nvSpPr>
        <xdr:cNvPr id="157" name="円/楕円 156"/>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38752</xdr:rowOff>
    </xdr:from>
    <xdr:ext cx="736600" cy="259045"/>
    <xdr:sp macro="" textlink="">
      <xdr:nvSpPr>
        <xdr:cNvPr id="158" name="テキスト ボックス 157"/>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48895</xdr:rowOff>
    </xdr:from>
    <xdr:to>
      <xdr:col>4</xdr:col>
      <xdr:colOff>533400</xdr:colOff>
      <xdr:row>64</xdr:row>
      <xdr:rowOff>150495</xdr:rowOff>
    </xdr:to>
    <xdr:sp macro="" textlink="">
      <xdr:nvSpPr>
        <xdr:cNvPr id="159" name="円/楕円 158"/>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135272</xdr:rowOff>
    </xdr:from>
    <xdr:ext cx="762000" cy="259045"/>
    <xdr:sp macro="" textlink="">
      <xdr:nvSpPr>
        <xdr:cNvPr id="160" name="テキスト ボックス 159"/>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153988</xdr:rowOff>
    </xdr:from>
    <xdr:to>
      <xdr:col>3</xdr:col>
      <xdr:colOff>330200</xdr:colOff>
      <xdr:row>64</xdr:row>
      <xdr:rowOff>84138</xdr:rowOff>
    </xdr:to>
    <xdr:sp macro="" textlink="">
      <xdr:nvSpPr>
        <xdr:cNvPr id="161" name="円/楕円 160"/>
        <xdr:cNvSpPr/>
      </xdr:nvSpPr>
      <xdr:spPr>
        <a:xfrm>
          <a:off x="2286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68915</xdr:rowOff>
    </xdr:from>
    <xdr:ext cx="762000" cy="259045"/>
    <xdr:sp macro="" textlink="">
      <xdr:nvSpPr>
        <xdr:cNvPr id="162" name="テキスト ボックス 161"/>
        <xdr:cNvSpPr txBox="1"/>
      </xdr:nvSpPr>
      <xdr:spPr>
        <a:xfrm>
          <a:off x="1955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129381</xdr:rowOff>
    </xdr:from>
    <xdr:to>
      <xdr:col>2</xdr:col>
      <xdr:colOff>127000</xdr:colOff>
      <xdr:row>63</xdr:row>
      <xdr:rowOff>59531</xdr:rowOff>
    </xdr:to>
    <xdr:sp macro="" textlink="">
      <xdr:nvSpPr>
        <xdr:cNvPr id="163" name="円/楕円 162"/>
        <xdr:cNvSpPr/>
      </xdr:nvSpPr>
      <xdr:spPr>
        <a:xfrm>
          <a:off x="1397000" y="107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44308</xdr:rowOff>
    </xdr:from>
    <xdr:ext cx="762000" cy="259045"/>
    <xdr:sp macro="" textlink="">
      <xdr:nvSpPr>
        <xdr:cNvPr id="164" name="テキスト ボックス 163"/>
        <xdr:cNvSpPr txBox="1"/>
      </xdr:nvSpPr>
      <xdr:spPr>
        <a:xfrm>
          <a:off x="1066800" y="1084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[135,141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類似団体平均と比較すると、約</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千円下回っている。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集中改革プラン（平成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よる職員数の削減や、職員給のカットによりこれまで人件費の削減を行ってきたが、本町の特徴として、保育所を３カ所、直営で運営しており、民生関係の職員給が類似団体平均を上回る要因となっていることから、人件費は類似団体平均と同水準となっている。</a:t>
          </a:r>
          <a:endParaRPr lang="ja-JP" altLang="ja-JP" sz="1400">
            <a:effectLst/>
          </a:endParaRPr>
        </a:p>
        <a:p>
          <a:r>
            <a:rPr lang="ja-JP" altLang="ja-JP" sz="1100" b="0" i="0" baseline="0">
              <a:solidFill>
                <a:schemeClr val="dk1"/>
              </a:solidFill>
              <a:effectLst/>
              <a:latin typeface="+mn-lt"/>
              <a:ea typeface="+mn-ea"/>
              <a:cs typeface="+mn-cs"/>
            </a:rPr>
            <a:t>　物件費について、</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年度からは庁舎電力の入札による調達実施など、内部管理経費の効率化に努めており、引き続き、不断の見直しを行っていく。</a:t>
          </a:r>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139193</xdr:rowOff>
    </xdr:from>
    <xdr:to>
      <xdr:col>7</xdr:col>
      <xdr:colOff>152400</xdr:colOff>
      <xdr:row>81</xdr:row>
      <xdr:rowOff>163241</xdr:rowOff>
    </xdr:to>
    <xdr:cxnSp macro="">
      <xdr:nvCxnSpPr>
        <xdr:cNvPr id="197" name="直線コネクタ 196"/>
        <xdr:cNvCxnSpPr/>
      </xdr:nvCxnSpPr>
      <xdr:spPr>
        <a:xfrm>
          <a:off x="4114800" y="14026643"/>
          <a:ext cx="8382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139193</xdr:rowOff>
    </xdr:from>
    <xdr:to>
      <xdr:col>6</xdr:col>
      <xdr:colOff>0</xdr:colOff>
      <xdr:row>81</xdr:row>
      <xdr:rowOff>139588</xdr:rowOff>
    </xdr:to>
    <xdr:cxnSp macro="">
      <xdr:nvCxnSpPr>
        <xdr:cNvPr id="200" name="直線コネクタ 199"/>
        <xdr:cNvCxnSpPr/>
      </xdr:nvCxnSpPr>
      <xdr:spPr>
        <a:xfrm flipV="1">
          <a:off x="3225800" y="14026643"/>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110801</xdr:rowOff>
    </xdr:from>
    <xdr:to>
      <xdr:col>4</xdr:col>
      <xdr:colOff>482600</xdr:colOff>
      <xdr:row>81</xdr:row>
      <xdr:rowOff>139588</xdr:rowOff>
    </xdr:to>
    <xdr:cxnSp macro="">
      <xdr:nvCxnSpPr>
        <xdr:cNvPr id="203" name="直線コネクタ 202"/>
        <xdr:cNvCxnSpPr/>
      </xdr:nvCxnSpPr>
      <xdr:spPr>
        <a:xfrm>
          <a:off x="2336800" y="13998251"/>
          <a:ext cx="889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110801</xdr:rowOff>
    </xdr:from>
    <xdr:to>
      <xdr:col>3</xdr:col>
      <xdr:colOff>279400</xdr:colOff>
      <xdr:row>81</xdr:row>
      <xdr:rowOff>111096</xdr:rowOff>
    </xdr:to>
    <xdr:cxnSp macro="">
      <xdr:nvCxnSpPr>
        <xdr:cNvPr id="206" name="直線コネクタ 205"/>
        <xdr:cNvCxnSpPr/>
      </xdr:nvCxnSpPr>
      <xdr:spPr>
        <a:xfrm flipV="1">
          <a:off x="1447800" y="13998251"/>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112441</xdr:rowOff>
    </xdr:from>
    <xdr:to>
      <xdr:col>7</xdr:col>
      <xdr:colOff>203200</xdr:colOff>
      <xdr:row>82</xdr:row>
      <xdr:rowOff>42591</xdr:rowOff>
    </xdr:to>
    <xdr:sp macro="" textlink="">
      <xdr:nvSpPr>
        <xdr:cNvPr id="216" name="円/楕円 215"/>
        <xdr:cNvSpPr/>
      </xdr:nvSpPr>
      <xdr:spPr>
        <a:xfrm>
          <a:off x="4902200" y="139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128968</xdr:rowOff>
    </xdr:from>
    <xdr:ext cx="762000" cy="259045"/>
    <xdr:sp macro="" textlink="">
      <xdr:nvSpPr>
        <xdr:cNvPr id="217" name="人件費・物件費等の状況該当値テキスト"/>
        <xdr:cNvSpPr txBox="1"/>
      </xdr:nvSpPr>
      <xdr:spPr>
        <a:xfrm>
          <a:off x="5041900" y="1384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135,141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88393</xdr:rowOff>
    </xdr:from>
    <xdr:to>
      <xdr:col>6</xdr:col>
      <xdr:colOff>50800</xdr:colOff>
      <xdr:row>82</xdr:row>
      <xdr:rowOff>18543</xdr:rowOff>
    </xdr:to>
    <xdr:sp macro="" textlink="">
      <xdr:nvSpPr>
        <xdr:cNvPr id="218" name="円/楕円 217"/>
        <xdr:cNvSpPr/>
      </xdr:nvSpPr>
      <xdr:spPr>
        <a:xfrm>
          <a:off x="4064000" y="139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28720</xdr:rowOff>
    </xdr:from>
    <xdr:ext cx="736600" cy="259045"/>
    <xdr:sp macro="" textlink="">
      <xdr:nvSpPr>
        <xdr:cNvPr id="219" name="テキスト ボックス 218"/>
        <xdr:cNvSpPr txBox="1"/>
      </xdr:nvSpPr>
      <xdr:spPr>
        <a:xfrm>
          <a:off x="3733800" y="13744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88788</xdr:rowOff>
    </xdr:from>
    <xdr:to>
      <xdr:col>4</xdr:col>
      <xdr:colOff>533400</xdr:colOff>
      <xdr:row>82</xdr:row>
      <xdr:rowOff>18938</xdr:rowOff>
    </xdr:to>
    <xdr:sp macro="" textlink="">
      <xdr:nvSpPr>
        <xdr:cNvPr id="220" name="円/楕円 219"/>
        <xdr:cNvSpPr/>
      </xdr:nvSpPr>
      <xdr:spPr>
        <a:xfrm>
          <a:off x="3175000" y="139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29115</xdr:rowOff>
    </xdr:from>
    <xdr:ext cx="762000" cy="259045"/>
    <xdr:sp macro="" textlink="">
      <xdr:nvSpPr>
        <xdr:cNvPr id="221" name="テキスト ボックス 220"/>
        <xdr:cNvSpPr txBox="1"/>
      </xdr:nvSpPr>
      <xdr:spPr>
        <a:xfrm>
          <a:off x="2844800" y="1374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130,240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60001</xdr:rowOff>
    </xdr:from>
    <xdr:to>
      <xdr:col>3</xdr:col>
      <xdr:colOff>330200</xdr:colOff>
      <xdr:row>81</xdr:row>
      <xdr:rowOff>161601</xdr:rowOff>
    </xdr:to>
    <xdr:sp macro="" textlink="">
      <xdr:nvSpPr>
        <xdr:cNvPr id="222" name="円/楕円 221"/>
        <xdr:cNvSpPr/>
      </xdr:nvSpPr>
      <xdr:spPr>
        <a:xfrm>
          <a:off x="2286000" y="1394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328</xdr:rowOff>
    </xdr:from>
    <xdr:ext cx="762000" cy="259045"/>
    <xdr:sp macro="" textlink="">
      <xdr:nvSpPr>
        <xdr:cNvPr id="223" name="テキスト ボックス 222"/>
        <xdr:cNvSpPr txBox="1"/>
      </xdr:nvSpPr>
      <xdr:spPr>
        <a:xfrm>
          <a:off x="1955800" y="1371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124,275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60296</xdr:rowOff>
    </xdr:from>
    <xdr:to>
      <xdr:col>2</xdr:col>
      <xdr:colOff>127000</xdr:colOff>
      <xdr:row>81</xdr:row>
      <xdr:rowOff>161896</xdr:rowOff>
    </xdr:to>
    <xdr:sp macro="" textlink="">
      <xdr:nvSpPr>
        <xdr:cNvPr id="224" name="円/楕円 223"/>
        <xdr:cNvSpPr/>
      </xdr:nvSpPr>
      <xdr:spPr>
        <a:xfrm>
          <a:off x="1397000" y="139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623</xdr:rowOff>
    </xdr:from>
    <xdr:ext cx="762000" cy="259045"/>
    <xdr:sp macro="" textlink="">
      <xdr:nvSpPr>
        <xdr:cNvPr id="225" name="テキスト ボックス 224"/>
        <xdr:cNvSpPr txBox="1"/>
      </xdr:nvSpPr>
      <xdr:spPr>
        <a:xfrm>
          <a:off x="1066800" y="137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年度から昇給延伸措置を実施、平成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年度から採用直後の昇給短縮措置を廃止、また平成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年度まで職員の給与カット（管理職</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％、一般職員</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％）を実施した。平成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年度は、地域手当の引き下げ（平成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％）を実施、平成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年度には給与減額措置（特別職</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％、一般職</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％）などを実施した。しかし、退職者の増加に伴う昇格の低年齢化の進行等により、階層別の平均給与が上昇している状況にある。 今後もより一層の給与の適正化に努める。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87</xdr:row>
      <xdr:rowOff>40458</xdr:rowOff>
    </xdr:to>
    <xdr:cxnSp macro="">
      <xdr:nvCxnSpPr>
        <xdr:cNvPr id="256" name="直線コネクタ 255"/>
        <xdr:cNvCxnSpPr/>
      </xdr:nvCxnSpPr>
      <xdr:spPr>
        <a:xfrm flipV="1">
          <a:off x="17018000" y="13929361"/>
          <a:ext cx="0" cy="1027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12535</xdr:rowOff>
    </xdr:from>
    <xdr:ext cx="762000" cy="259045"/>
    <xdr:sp macro="" textlink="">
      <xdr:nvSpPr>
        <xdr:cNvPr id="257" name="給与水準   （国との比較）最小値テキスト"/>
        <xdr:cNvSpPr txBox="1"/>
      </xdr:nvSpPr>
      <xdr:spPr>
        <a:xfrm>
          <a:off x="17106900" y="1492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87</xdr:row>
      <xdr:rowOff>40458</xdr:rowOff>
    </xdr:from>
    <xdr:to>
      <xdr:col>24</xdr:col>
      <xdr:colOff>647700</xdr:colOff>
      <xdr:row>87</xdr:row>
      <xdr:rowOff>40458</xdr:rowOff>
    </xdr:to>
    <xdr:cxnSp macro="">
      <xdr:nvCxnSpPr>
        <xdr:cNvPr id="258" name="直線コネクタ 257"/>
        <xdr:cNvCxnSpPr/>
      </xdr:nvCxnSpPr>
      <xdr:spPr>
        <a:xfrm>
          <a:off x="16929100" y="1495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9"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60" name="直線コネクタ 259"/>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5987</xdr:rowOff>
    </xdr:from>
    <xdr:to>
      <xdr:col>24</xdr:col>
      <xdr:colOff>558800</xdr:colOff>
      <xdr:row>87</xdr:row>
      <xdr:rowOff>130084</xdr:rowOff>
    </xdr:to>
    <xdr:cxnSp macro="">
      <xdr:nvCxnSpPr>
        <xdr:cNvPr id="261" name="直線コネクタ 260"/>
        <xdr:cNvCxnSpPr/>
      </xdr:nvCxnSpPr>
      <xdr:spPr>
        <a:xfrm flipV="1">
          <a:off x="16179800" y="14922137"/>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148245</xdr:rowOff>
    </xdr:from>
    <xdr:ext cx="762000" cy="259045"/>
    <xdr:sp macro="" textlink="">
      <xdr:nvSpPr>
        <xdr:cNvPr id="262" name="給与水準   （国との比較）平均値テキスト"/>
        <xdr:cNvSpPr txBox="1"/>
      </xdr:nvSpPr>
      <xdr:spPr>
        <a:xfrm>
          <a:off x="17106900" y="14378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131718</xdr:rowOff>
    </xdr:from>
    <xdr:to>
      <xdr:col>24</xdr:col>
      <xdr:colOff>609600</xdr:colOff>
      <xdr:row>85</xdr:row>
      <xdr:rowOff>61868</xdr:rowOff>
    </xdr:to>
    <xdr:sp macro="" textlink="">
      <xdr:nvSpPr>
        <xdr:cNvPr id="263" name="フローチャート : 判断 262"/>
        <xdr:cNvSpPr/>
      </xdr:nvSpPr>
      <xdr:spPr>
        <a:xfrm>
          <a:off x="16967200" y="1453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109401</xdr:rowOff>
    </xdr:from>
    <xdr:to>
      <xdr:col>23</xdr:col>
      <xdr:colOff>406400</xdr:colOff>
      <xdr:row>87</xdr:row>
      <xdr:rowOff>130084</xdr:rowOff>
    </xdr:to>
    <xdr:cxnSp macro="">
      <xdr:nvCxnSpPr>
        <xdr:cNvPr id="264" name="直線コネクタ 263"/>
        <xdr:cNvCxnSpPr/>
      </xdr:nvCxnSpPr>
      <xdr:spPr>
        <a:xfrm>
          <a:off x="15290800" y="150255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145506</xdr:rowOff>
    </xdr:from>
    <xdr:to>
      <xdr:col>23</xdr:col>
      <xdr:colOff>457200</xdr:colOff>
      <xdr:row>85</xdr:row>
      <xdr:rowOff>75656</xdr:rowOff>
    </xdr:to>
    <xdr:sp macro="" textlink="">
      <xdr:nvSpPr>
        <xdr:cNvPr id="265" name="フローチャート : 判断 264"/>
        <xdr:cNvSpPr/>
      </xdr:nvSpPr>
      <xdr:spPr>
        <a:xfrm>
          <a:off x="16129000" y="145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85833</xdr:rowOff>
    </xdr:from>
    <xdr:ext cx="736600" cy="259045"/>
    <xdr:sp macro="" textlink="">
      <xdr:nvSpPr>
        <xdr:cNvPr id="266" name="テキスト ボックス 265"/>
        <xdr:cNvSpPr txBox="1"/>
      </xdr:nvSpPr>
      <xdr:spPr>
        <a:xfrm>
          <a:off x="15798800" y="1431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74023</xdr:rowOff>
    </xdr:from>
    <xdr:to>
      <xdr:col>22</xdr:col>
      <xdr:colOff>203200</xdr:colOff>
      <xdr:row>87</xdr:row>
      <xdr:rowOff>109401</xdr:rowOff>
    </xdr:to>
    <xdr:cxnSp macro="">
      <xdr:nvCxnSpPr>
        <xdr:cNvPr id="267" name="直線コネクタ 266"/>
        <xdr:cNvCxnSpPr/>
      </xdr:nvCxnSpPr>
      <xdr:spPr>
        <a:xfrm>
          <a:off x="14401800" y="1481872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97245</xdr:rowOff>
    </xdr:from>
    <xdr:to>
      <xdr:col>22</xdr:col>
      <xdr:colOff>254000</xdr:colOff>
      <xdr:row>85</xdr:row>
      <xdr:rowOff>27395</xdr:rowOff>
    </xdr:to>
    <xdr:sp macro="" textlink="">
      <xdr:nvSpPr>
        <xdr:cNvPr id="268" name="フローチャート : 判断 267"/>
        <xdr:cNvSpPr/>
      </xdr:nvSpPr>
      <xdr:spPr>
        <a:xfrm>
          <a:off x="15240000" y="1449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37572</xdr:rowOff>
    </xdr:from>
    <xdr:ext cx="762000" cy="259045"/>
    <xdr:sp macro="" textlink="">
      <xdr:nvSpPr>
        <xdr:cNvPr id="269" name="テキスト ボックス 268"/>
        <xdr:cNvSpPr txBox="1"/>
      </xdr:nvSpPr>
      <xdr:spPr>
        <a:xfrm>
          <a:off x="14909800" y="1426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74023</xdr:rowOff>
    </xdr:from>
    <xdr:to>
      <xdr:col>21</xdr:col>
      <xdr:colOff>0</xdr:colOff>
      <xdr:row>89</xdr:row>
      <xdr:rowOff>7801</xdr:rowOff>
    </xdr:to>
    <xdr:cxnSp macro="">
      <xdr:nvCxnSpPr>
        <xdr:cNvPr id="270" name="直線コネクタ 269"/>
        <xdr:cNvCxnSpPr/>
      </xdr:nvCxnSpPr>
      <xdr:spPr>
        <a:xfrm flipV="1">
          <a:off x="13512800" y="14818723"/>
          <a:ext cx="8890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69669</xdr:rowOff>
    </xdr:from>
    <xdr:to>
      <xdr:col>21</xdr:col>
      <xdr:colOff>50800</xdr:colOff>
      <xdr:row>84</xdr:row>
      <xdr:rowOff>171269</xdr:rowOff>
    </xdr:to>
    <xdr:sp macro="" textlink="">
      <xdr:nvSpPr>
        <xdr:cNvPr id="271" name="フローチャート : 判断 270"/>
        <xdr:cNvSpPr/>
      </xdr:nvSpPr>
      <xdr:spPr>
        <a:xfrm>
          <a:off x="143510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9996</xdr:rowOff>
    </xdr:from>
    <xdr:ext cx="762000" cy="259045"/>
    <xdr:sp macro="" textlink="">
      <xdr:nvSpPr>
        <xdr:cNvPr id="272" name="テキスト ボックス 271"/>
        <xdr:cNvSpPr txBox="1"/>
      </xdr:nvSpPr>
      <xdr:spPr>
        <a:xfrm>
          <a:off x="14020800" y="1424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93073</xdr:rowOff>
    </xdr:from>
    <xdr:to>
      <xdr:col>19</xdr:col>
      <xdr:colOff>533400</xdr:colOff>
      <xdr:row>88</xdr:row>
      <xdr:rowOff>23223</xdr:rowOff>
    </xdr:to>
    <xdr:sp macro="" textlink="">
      <xdr:nvSpPr>
        <xdr:cNvPr id="273" name="フローチャート : 判断 272"/>
        <xdr:cNvSpPr/>
      </xdr:nvSpPr>
      <xdr:spPr>
        <a:xfrm>
          <a:off x="13462000" y="150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33400</xdr:rowOff>
    </xdr:from>
    <xdr:ext cx="762000" cy="259045"/>
    <xdr:sp macro="" textlink="">
      <xdr:nvSpPr>
        <xdr:cNvPr id="274" name="テキスト ボックス 273"/>
        <xdr:cNvSpPr txBox="1"/>
      </xdr:nvSpPr>
      <xdr:spPr>
        <a:xfrm>
          <a:off x="13131800" y="147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126637</xdr:rowOff>
    </xdr:from>
    <xdr:to>
      <xdr:col>24</xdr:col>
      <xdr:colOff>609600</xdr:colOff>
      <xdr:row>87</xdr:row>
      <xdr:rowOff>56787</xdr:rowOff>
    </xdr:to>
    <xdr:sp macro="" textlink="">
      <xdr:nvSpPr>
        <xdr:cNvPr id="280" name="円/楕円 279"/>
        <xdr:cNvSpPr/>
      </xdr:nvSpPr>
      <xdr:spPr>
        <a:xfrm>
          <a:off x="16967200" y="148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22514</xdr:rowOff>
    </xdr:from>
    <xdr:ext cx="762000" cy="259045"/>
    <xdr:sp macro="" textlink="">
      <xdr:nvSpPr>
        <xdr:cNvPr id="281" name="給与水準   （国との比較）該当値テキスト"/>
        <xdr:cNvSpPr txBox="1"/>
      </xdr:nvSpPr>
      <xdr:spPr>
        <a:xfrm>
          <a:off x="17106900" y="147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79284</xdr:rowOff>
    </xdr:from>
    <xdr:to>
      <xdr:col>23</xdr:col>
      <xdr:colOff>457200</xdr:colOff>
      <xdr:row>88</xdr:row>
      <xdr:rowOff>9434</xdr:rowOff>
    </xdr:to>
    <xdr:sp macro="" textlink="">
      <xdr:nvSpPr>
        <xdr:cNvPr id="282" name="円/楕円 281"/>
        <xdr:cNvSpPr/>
      </xdr:nvSpPr>
      <xdr:spPr>
        <a:xfrm>
          <a:off x="16129000" y="1499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165661</xdr:rowOff>
    </xdr:from>
    <xdr:ext cx="736600" cy="259045"/>
    <xdr:sp macro="" textlink="">
      <xdr:nvSpPr>
        <xdr:cNvPr id="283" name="テキスト ボックス 282"/>
        <xdr:cNvSpPr txBox="1"/>
      </xdr:nvSpPr>
      <xdr:spPr>
        <a:xfrm>
          <a:off x="15798800" y="1508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58601</xdr:rowOff>
    </xdr:from>
    <xdr:to>
      <xdr:col>22</xdr:col>
      <xdr:colOff>254000</xdr:colOff>
      <xdr:row>87</xdr:row>
      <xdr:rowOff>160201</xdr:rowOff>
    </xdr:to>
    <xdr:sp macro="" textlink="">
      <xdr:nvSpPr>
        <xdr:cNvPr id="284" name="円/楕円 283"/>
        <xdr:cNvSpPr/>
      </xdr:nvSpPr>
      <xdr:spPr>
        <a:xfrm>
          <a:off x="15240000" y="149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144978</xdr:rowOff>
    </xdr:from>
    <xdr:ext cx="762000" cy="259045"/>
    <xdr:sp macro="" textlink="">
      <xdr:nvSpPr>
        <xdr:cNvPr id="285" name="テキスト ボックス 284"/>
        <xdr:cNvSpPr txBox="1"/>
      </xdr:nvSpPr>
      <xdr:spPr>
        <a:xfrm>
          <a:off x="14909800" y="1506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23223</xdr:rowOff>
    </xdr:from>
    <xdr:to>
      <xdr:col>21</xdr:col>
      <xdr:colOff>50800</xdr:colOff>
      <xdr:row>86</xdr:row>
      <xdr:rowOff>124823</xdr:rowOff>
    </xdr:to>
    <xdr:sp macro="" textlink="">
      <xdr:nvSpPr>
        <xdr:cNvPr id="286" name="円/楕円 285"/>
        <xdr:cNvSpPr/>
      </xdr:nvSpPr>
      <xdr:spPr>
        <a:xfrm>
          <a:off x="143510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109600</xdr:rowOff>
    </xdr:from>
    <xdr:ext cx="762000" cy="259045"/>
    <xdr:sp macro="" textlink="">
      <xdr:nvSpPr>
        <xdr:cNvPr id="287" name="テキスト ボックス 286"/>
        <xdr:cNvSpPr txBox="1"/>
      </xdr:nvSpPr>
      <xdr:spPr>
        <a:xfrm>
          <a:off x="14020800" y="1485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128451</xdr:rowOff>
    </xdr:from>
    <xdr:to>
      <xdr:col>19</xdr:col>
      <xdr:colOff>533400</xdr:colOff>
      <xdr:row>89</xdr:row>
      <xdr:rowOff>58601</xdr:rowOff>
    </xdr:to>
    <xdr:sp macro="" textlink="">
      <xdr:nvSpPr>
        <xdr:cNvPr id="288" name="円/楕円 287"/>
        <xdr:cNvSpPr/>
      </xdr:nvSpPr>
      <xdr:spPr>
        <a:xfrm>
          <a:off x="13462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43378</xdr:rowOff>
    </xdr:from>
    <xdr:ext cx="762000" cy="259045"/>
    <xdr:sp macro="" textlink="">
      <xdr:nvSpPr>
        <xdr:cNvPr id="289" name="テキスト ボックス 288"/>
        <xdr:cNvSpPr txBox="1"/>
      </xdr:nvSpPr>
      <xdr:spPr>
        <a:xfrm>
          <a:off x="13131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集中改革プラン（実施期間：平成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年度）において、</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名（▲</a:t>
          </a:r>
          <a:r>
            <a:rPr kumimoji="1" lang="en-US" altLang="ja-JP" sz="1100" b="0" i="0" baseline="0">
              <a:solidFill>
                <a:schemeClr val="dk1"/>
              </a:solidFill>
              <a:effectLst/>
              <a:latin typeface="+mn-lt"/>
              <a:ea typeface="+mn-ea"/>
              <a:cs typeface="+mn-cs"/>
            </a:rPr>
            <a:t>21.2</a:t>
          </a:r>
          <a:r>
            <a:rPr kumimoji="1" lang="ja-JP" altLang="ja-JP" sz="1100" b="0" i="0" baseline="0">
              <a:solidFill>
                <a:schemeClr val="dk1"/>
              </a:solidFill>
              <a:effectLst/>
              <a:latin typeface="+mn-lt"/>
              <a:ea typeface="+mn-ea"/>
              <a:cs typeface="+mn-cs"/>
            </a:rPr>
            <a:t>％）の削減を行った結果、類似団体平均を下回っている。今後も、小規模団体ほど職員削減が業務効率に与える影響が大きいことに留意しつつ、事務事業の簡素・合理化、非正規職員の活用などにより、正規職員の少数精鋭による効率的な人員配置に取り組んで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21" name="直線コネクタ 320"/>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35499</xdr:rowOff>
    </xdr:from>
    <xdr:to>
      <xdr:col>24</xdr:col>
      <xdr:colOff>558800</xdr:colOff>
      <xdr:row>61</xdr:row>
      <xdr:rowOff>45841</xdr:rowOff>
    </xdr:to>
    <xdr:cxnSp macro="">
      <xdr:nvCxnSpPr>
        <xdr:cNvPr id="326" name="直線コネクタ 325"/>
        <xdr:cNvCxnSpPr/>
      </xdr:nvCxnSpPr>
      <xdr:spPr>
        <a:xfrm flipV="1">
          <a:off x="16179800" y="10493949"/>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7"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8" name="フローチャート : 判断 327"/>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36649</xdr:rowOff>
    </xdr:from>
    <xdr:to>
      <xdr:col>23</xdr:col>
      <xdr:colOff>406400</xdr:colOff>
      <xdr:row>61</xdr:row>
      <xdr:rowOff>45841</xdr:rowOff>
    </xdr:to>
    <xdr:cxnSp macro="">
      <xdr:nvCxnSpPr>
        <xdr:cNvPr id="329" name="直線コネクタ 328"/>
        <xdr:cNvCxnSpPr/>
      </xdr:nvCxnSpPr>
      <xdr:spPr>
        <a:xfrm>
          <a:off x="15290800" y="1049509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30" name="フローチャート : 判断 329"/>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31" name="テキスト ボックス 330"/>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36649</xdr:rowOff>
    </xdr:from>
    <xdr:to>
      <xdr:col>22</xdr:col>
      <xdr:colOff>203200</xdr:colOff>
      <xdr:row>61</xdr:row>
      <xdr:rowOff>45841</xdr:rowOff>
    </xdr:to>
    <xdr:cxnSp macro="">
      <xdr:nvCxnSpPr>
        <xdr:cNvPr id="332" name="直線コネクタ 331"/>
        <xdr:cNvCxnSpPr/>
      </xdr:nvCxnSpPr>
      <xdr:spPr>
        <a:xfrm flipV="1">
          <a:off x="14401800" y="1049509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3" name="フローチャート : 判断 332"/>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4" name="テキスト ボックス 333"/>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32052</xdr:rowOff>
    </xdr:from>
    <xdr:to>
      <xdr:col>21</xdr:col>
      <xdr:colOff>0</xdr:colOff>
      <xdr:row>61</xdr:row>
      <xdr:rowOff>45841</xdr:rowOff>
    </xdr:to>
    <xdr:cxnSp macro="">
      <xdr:nvCxnSpPr>
        <xdr:cNvPr id="335" name="直線コネクタ 334"/>
        <xdr:cNvCxnSpPr/>
      </xdr:nvCxnSpPr>
      <xdr:spPr>
        <a:xfrm>
          <a:off x="13512800" y="1049050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6" name="フローチャート : 判断 335"/>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7" name="テキスト ボックス 336"/>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8" name="フローチャート : 判断 337"/>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9" name="テキスト ボックス 338"/>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156149</xdr:rowOff>
    </xdr:from>
    <xdr:to>
      <xdr:col>24</xdr:col>
      <xdr:colOff>609600</xdr:colOff>
      <xdr:row>61</xdr:row>
      <xdr:rowOff>86299</xdr:rowOff>
    </xdr:to>
    <xdr:sp macro="" textlink="">
      <xdr:nvSpPr>
        <xdr:cNvPr id="345" name="円/楕円 344"/>
        <xdr:cNvSpPr/>
      </xdr:nvSpPr>
      <xdr:spPr>
        <a:xfrm>
          <a:off x="169672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1226</xdr:rowOff>
    </xdr:from>
    <xdr:ext cx="762000" cy="259045"/>
    <xdr:sp macro="" textlink="">
      <xdr:nvSpPr>
        <xdr:cNvPr id="346" name="定員管理の状況該当値テキスト"/>
        <xdr:cNvSpPr txBox="1"/>
      </xdr:nvSpPr>
      <xdr:spPr>
        <a:xfrm>
          <a:off x="17106900" y="102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166491</xdr:rowOff>
    </xdr:from>
    <xdr:to>
      <xdr:col>23</xdr:col>
      <xdr:colOff>457200</xdr:colOff>
      <xdr:row>61</xdr:row>
      <xdr:rowOff>96641</xdr:rowOff>
    </xdr:to>
    <xdr:sp macro="" textlink="">
      <xdr:nvSpPr>
        <xdr:cNvPr id="347" name="円/楕円 346"/>
        <xdr:cNvSpPr/>
      </xdr:nvSpPr>
      <xdr:spPr>
        <a:xfrm>
          <a:off x="16129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106818</xdr:rowOff>
    </xdr:from>
    <xdr:ext cx="736600" cy="259045"/>
    <xdr:sp macro="" textlink="">
      <xdr:nvSpPr>
        <xdr:cNvPr id="348" name="テキスト ボックス 347"/>
        <xdr:cNvSpPr txBox="1"/>
      </xdr:nvSpPr>
      <xdr:spPr>
        <a:xfrm>
          <a:off x="15798800" y="10222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157299</xdr:rowOff>
    </xdr:from>
    <xdr:to>
      <xdr:col>22</xdr:col>
      <xdr:colOff>254000</xdr:colOff>
      <xdr:row>61</xdr:row>
      <xdr:rowOff>87449</xdr:rowOff>
    </xdr:to>
    <xdr:sp macro="" textlink="">
      <xdr:nvSpPr>
        <xdr:cNvPr id="349" name="円/楕円 348"/>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97626</xdr:rowOff>
    </xdr:from>
    <xdr:ext cx="762000" cy="259045"/>
    <xdr:sp macro="" textlink="">
      <xdr:nvSpPr>
        <xdr:cNvPr id="350" name="テキスト ボックス 349"/>
        <xdr:cNvSpPr txBox="1"/>
      </xdr:nvSpPr>
      <xdr:spPr>
        <a:xfrm>
          <a:off x="14909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166491</xdr:rowOff>
    </xdr:from>
    <xdr:to>
      <xdr:col>21</xdr:col>
      <xdr:colOff>50800</xdr:colOff>
      <xdr:row>61</xdr:row>
      <xdr:rowOff>96641</xdr:rowOff>
    </xdr:to>
    <xdr:sp macro="" textlink="">
      <xdr:nvSpPr>
        <xdr:cNvPr id="351" name="円/楕円 350"/>
        <xdr:cNvSpPr/>
      </xdr:nvSpPr>
      <xdr:spPr>
        <a:xfrm>
          <a:off x="14351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106818</xdr:rowOff>
    </xdr:from>
    <xdr:ext cx="762000" cy="259045"/>
    <xdr:sp macro="" textlink="">
      <xdr:nvSpPr>
        <xdr:cNvPr id="352" name="テキスト ボックス 351"/>
        <xdr:cNvSpPr txBox="1"/>
      </xdr:nvSpPr>
      <xdr:spPr>
        <a:xfrm>
          <a:off x="14020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152702</xdr:rowOff>
    </xdr:from>
    <xdr:to>
      <xdr:col>19</xdr:col>
      <xdr:colOff>533400</xdr:colOff>
      <xdr:row>61</xdr:row>
      <xdr:rowOff>82852</xdr:rowOff>
    </xdr:to>
    <xdr:sp macro="" textlink="">
      <xdr:nvSpPr>
        <xdr:cNvPr id="353" name="円/楕円 352"/>
        <xdr:cNvSpPr/>
      </xdr:nvSpPr>
      <xdr:spPr>
        <a:xfrm>
          <a:off x="13462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93029</xdr:rowOff>
    </xdr:from>
    <xdr:ext cx="762000" cy="259045"/>
    <xdr:sp macro="" textlink="">
      <xdr:nvSpPr>
        <xdr:cNvPr id="354" name="テキスト ボックス 353"/>
        <xdr:cNvSpPr txBox="1"/>
      </xdr:nvSpPr>
      <xdr:spPr>
        <a:xfrm>
          <a:off x="13131800" y="1020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ja-JP" sz="950" b="0" i="0" baseline="0">
              <a:solidFill>
                <a:schemeClr val="dk1"/>
              </a:solidFill>
              <a:effectLst/>
              <a:latin typeface="+mn-lt"/>
              <a:ea typeface="+mn-ea"/>
              <a:cs typeface="+mn-cs"/>
            </a:rPr>
            <a:t>過去からの起債抑制策や高利率地方債の借換・繰上償還を実施したことにより、類似団体平均を下回っていた。平成</a:t>
          </a:r>
          <a:r>
            <a:rPr kumimoji="1" lang="en-US" altLang="ja-JP" sz="950" b="0" i="0" baseline="0">
              <a:solidFill>
                <a:schemeClr val="dk1"/>
              </a:solidFill>
              <a:effectLst/>
              <a:latin typeface="+mn-lt"/>
              <a:ea typeface="+mn-ea"/>
              <a:cs typeface="+mn-cs"/>
            </a:rPr>
            <a:t>23</a:t>
          </a:r>
          <a:r>
            <a:rPr kumimoji="1" lang="ja-JP" altLang="ja-JP" sz="950" b="0" i="0" baseline="0">
              <a:solidFill>
                <a:schemeClr val="dk1"/>
              </a:solidFill>
              <a:effectLst/>
              <a:latin typeface="+mn-lt"/>
              <a:ea typeface="+mn-ea"/>
              <a:cs typeface="+mn-cs"/>
            </a:rPr>
            <a:t>年度から平成</a:t>
          </a:r>
          <a:r>
            <a:rPr kumimoji="1" lang="en-US" altLang="ja-JP" sz="950" b="0" i="0" baseline="0">
              <a:solidFill>
                <a:schemeClr val="dk1"/>
              </a:solidFill>
              <a:effectLst/>
              <a:latin typeface="+mn-lt"/>
              <a:ea typeface="+mn-ea"/>
              <a:cs typeface="+mn-cs"/>
            </a:rPr>
            <a:t>25</a:t>
          </a:r>
          <a:r>
            <a:rPr kumimoji="1" lang="ja-JP" altLang="ja-JP" sz="950" b="0" i="0" baseline="0">
              <a:solidFill>
                <a:schemeClr val="dk1"/>
              </a:solidFill>
              <a:effectLst/>
              <a:latin typeface="+mn-lt"/>
              <a:ea typeface="+mn-ea"/>
              <a:cs typeface="+mn-cs"/>
            </a:rPr>
            <a:t>年度にかけて、公債費に準ずる債務負担行為に係るものとして庁舎建設用地購入費の償還を実施したため比率が上昇したが、平成</a:t>
          </a:r>
          <a:r>
            <a:rPr kumimoji="1" lang="en-US" altLang="ja-JP" sz="950" b="0" i="0" baseline="0">
              <a:solidFill>
                <a:schemeClr val="dk1"/>
              </a:solidFill>
              <a:effectLst/>
              <a:latin typeface="+mn-lt"/>
              <a:ea typeface="+mn-ea"/>
              <a:cs typeface="+mn-cs"/>
            </a:rPr>
            <a:t>25</a:t>
          </a:r>
          <a:r>
            <a:rPr kumimoji="1" lang="ja-JP" altLang="ja-JP" sz="950" b="0" i="0" baseline="0">
              <a:solidFill>
                <a:schemeClr val="dk1"/>
              </a:solidFill>
              <a:effectLst/>
              <a:latin typeface="+mn-lt"/>
              <a:ea typeface="+mn-ea"/>
              <a:cs typeface="+mn-cs"/>
            </a:rPr>
            <a:t>年度に完了したことにより、平成</a:t>
          </a:r>
          <a:r>
            <a:rPr kumimoji="1" lang="en-US" altLang="ja-JP" sz="950" b="0" i="0" baseline="0">
              <a:solidFill>
                <a:schemeClr val="dk1"/>
              </a:solidFill>
              <a:effectLst/>
              <a:latin typeface="+mn-lt"/>
              <a:ea typeface="+mn-ea"/>
              <a:cs typeface="+mn-cs"/>
            </a:rPr>
            <a:t>28</a:t>
          </a:r>
          <a:r>
            <a:rPr kumimoji="1" lang="ja-JP" altLang="ja-JP" sz="950" b="0" i="0" baseline="0">
              <a:solidFill>
                <a:schemeClr val="dk1"/>
              </a:solidFill>
              <a:effectLst/>
              <a:latin typeface="+mn-lt"/>
              <a:ea typeface="+mn-ea"/>
              <a:cs typeface="+mn-cs"/>
            </a:rPr>
            <a:t>年度は</a:t>
          </a:r>
          <a:r>
            <a:rPr kumimoji="1" lang="en-US" altLang="ja-JP" sz="950" b="0" i="0" baseline="0">
              <a:solidFill>
                <a:schemeClr val="dk1"/>
              </a:solidFill>
              <a:effectLst/>
              <a:latin typeface="+mn-lt"/>
              <a:ea typeface="+mn-ea"/>
              <a:cs typeface="+mn-cs"/>
            </a:rPr>
            <a:t>3</a:t>
          </a:r>
          <a:r>
            <a:rPr kumimoji="1" lang="ja-JP" altLang="ja-JP" sz="950" b="0" i="0" baseline="0">
              <a:solidFill>
                <a:schemeClr val="dk1"/>
              </a:solidFill>
              <a:effectLst/>
              <a:latin typeface="+mn-lt"/>
              <a:ea typeface="+mn-ea"/>
              <a:cs typeface="+mn-cs"/>
            </a:rPr>
            <a:t>年連続で比率が改善されている</a:t>
          </a:r>
          <a:r>
            <a:rPr kumimoji="1" lang="ja-JP" altLang="en-US" sz="950" b="0" i="0" baseline="0">
              <a:solidFill>
                <a:schemeClr val="dk1"/>
              </a:solidFill>
              <a:effectLst/>
              <a:latin typeface="+mn-lt"/>
              <a:ea typeface="+mn-ea"/>
              <a:cs typeface="+mn-cs"/>
            </a:rPr>
            <a:t>。</a:t>
          </a:r>
          <a:endParaRPr kumimoji="1" lang="en-US" altLang="ja-JP" sz="950" b="0" i="0" baseline="0">
            <a:solidFill>
              <a:schemeClr val="dk1"/>
            </a:solidFill>
            <a:effectLst/>
            <a:latin typeface="+mn-lt"/>
            <a:ea typeface="+mn-ea"/>
            <a:cs typeface="+mn-cs"/>
          </a:endParaRPr>
        </a:p>
        <a:p>
          <a:pPr eaLnBrk="1" fontAlgn="auto" latinLnBrk="0" hangingPunct="1"/>
          <a:r>
            <a:rPr kumimoji="1" lang="ja-JP" altLang="en-US" sz="950" b="0" i="0" baseline="0">
              <a:solidFill>
                <a:schemeClr val="dk1"/>
              </a:solidFill>
              <a:effectLst/>
              <a:latin typeface="+mn-lt"/>
              <a:ea typeface="+mn-ea"/>
              <a:cs typeface="+mn-cs"/>
            </a:rPr>
            <a:t>　しかし、平成</a:t>
          </a:r>
          <a:r>
            <a:rPr kumimoji="1" lang="en-US" altLang="ja-JP" sz="950" b="0" i="0" baseline="0">
              <a:solidFill>
                <a:schemeClr val="dk1"/>
              </a:solidFill>
              <a:effectLst/>
              <a:latin typeface="+mn-lt"/>
              <a:ea typeface="+mn-ea"/>
              <a:cs typeface="+mn-cs"/>
            </a:rPr>
            <a:t>28</a:t>
          </a:r>
          <a:r>
            <a:rPr kumimoji="1" lang="ja-JP" altLang="en-US" sz="950" b="0" i="0" baseline="0">
              <a:solidFill>
                <a:schemeClr val="dk1"/>
              </a:solidFill>
              <a:effectLst/>
              <a:latin typeface="+mn-lt"/>
              <a:ea typeface="+mn-ea"/>
              <a:cs typeface="+mn-cs"/>
            </a:rPr>
            <a:t>年度は長期債元金償還金が増加しており、また、乙訓土地開発公社が先行取得した用地の買い上げについても、</a:t>
          </a:r>
          <a:r>
            <a:rPr kumimoji="1" lang="en-US" altLang="ja-JP" sz="950" b="0" i="0" baseline="0">
              <a:solidFill>
                <a:schemeClr val="dk1"/>
              </a:solidFill>
              <a:effectLst/>
              <a:latin typeface="+mn-lt"/>
              <a:ea typeface="+mn-ea"/>
              <a:cs typeface="+mn-cs"/>
            </a:rPr>
            <a:t>26</a:t>
          </a:r>
          <a:r>
            <a:rPr kumimoji="1" lang="ja-JP" altLang="en-US" sz="950" b="0" i="0" baseline="0">
              <a:solidFill>
                <a:schemeClr val="dk1"/>
              </a:solidFill>
              <a:effectLst/>
              <a:latin typeface="+mn-lt"/>
              <a:ea typeface="+mn-ea"/>
              <a:cs typeface="+mn-cs"/>
            </a:rPr>
            <a:t>年度と</a:t>
          </a:r>
          <a:r>
            <a:rPr kumimoji="1" lang="en-US" altLang="ja-JP" sz="950" b="0" i="0" baseline="0">
              <a:solidFill>
                <a:schemeClr val="dk1"/>
              </a:solidFill>
              <a:effectLst/>
              <a:latin typeface="+mn-lt"/>
              <a:ea typeface="+mn-ea"/>
              <a:cs typeface="+mn-cs"/>
            </a:rPr>
            <a:t>27</a:t>
          </a:r>
          <a:r>
            <a:rPr kumimoji="1" lang="ja-JP" altLang="en-US" sz="950" b="0" i="0" baseline="0">
              <a:solidFill>
                <a:schemeClr val="dk1"/>
              </a:solidFill>
              <a:effectLst/>
              <a:latin typeface="+mn-lt"/>
              <a:ea typeface="+mn-ea"/>
              <a:cs typeface="+mn-cs"/>
            </a:rPr>
            <a:t>年度は利子分のみの償還に対して、</a:t>
          </a:r>
          <a:r>
            <a:rPr kumimoji="1" lang="en-US" altLang="ja-JP" sz="950" b="0" i="0" baseline="0">
              <a:solidFill>
                <a:schemeClr val="dk1"/>
              </a:solidFill>
              <a:effectLst/>
              <a:latin typeface="+mn-lt"/>
              <a:ea typeface="+mn-ea"/>
              <a:cs typeface="+mn-cs"/>
            </a:rPr>
            <a:t>28</a:t>
          </a:r>
          <a:r>
            <a:rPr kumimoji="1" lang="ja-JP" altLang="en-US" sz="950" b="0" i="0" baseline="0">
              <a:solidFill>
                <a:schemeClr val="dk1"/>
              </a:solidFill>
              <a:effectLst/>
              <a:latin typeface="+mn-lt"/>
              <a:ea typeface="+mn-ea"/>
              <a:cs typeface="+mn-cs"/>
            </a:rPr>
            <a:t>年度は元金の一部を償還しているため、単年度でみると比率は悪化している。</a:t>
          </a:r>
          <a:endParaRPr kumimoji="0" lang="en-US" altLang="ja-JP" sz="950" b="0" i="0" baseline="0">
            <a:solidFill>
              <a:schemeClr val="dk1"/>
            </a:solidFill>
            <a:effectLst/>
            <a:latin typeface="+mn-lt"/>
            <a:ea typeface="+mn-ea"/>
            <a:cs typeface="+mn-cs"/>
          </a:endParaRPr>
        </a:p>
        <a:p>
          <a:pPr eaLnBrk="1" fontAlgn="auto" latinLnBrk="0" hangingPunct="1"/>
          <a:r>
            <a:rPr kumimoji="0" lang="ja-JP" altLang="en-US" sz="950" b="0" i="0" baseline="0">
              <a:solidFill>
                <a:schemeClr val="dk1"/>
              </a:solidFill>
              <a:effectLst/>
              <a:latin typeface="+mn-lt"/>
              <a:ea typeface="+mn-ea"/>
              <a:cs typeface="+mn-cs"/>
            </a:rPr>
            <a:t>　今後は、都市基盤整備や老朽化した公共施設の更新等により、地方債の発行が見込まれるため、実質公債費比率は悪化していくことが見込まれる。したがって、国・府の補助金や交付税措置のある有利な起債の活用に努めるとともに、公共施設マネジメントの取組を推進し、計画的な基盤整備に努める。</a:t>
          </a:r>
          <a:endParaRPr kumimoji="1" lang="en-US" altLang="ja-JP" sz="950" b="0" i="0" baseline="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9" name="直線コネクタ 378"/>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80"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81" name="直線コネクタ 380"/>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2"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3" name="直線コネクタ 382"/>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45085</xdr:rowOff>
    </xdr:from>
    <xdr:to>
      <xdr:col>24</xdr:col>
      <xdr:colOff>558800</xdr:colOff>
      <xdr:row>39</xdr:row>
      <xdr:rowOff>123507</xdr:rowOff>
    </xdr:to>
    <xdr:cxnSp macro="">
      <xdr:nvCxnSpPr>
        <xdr:cNvPr id="384" name="直線コネクタ 383"/>
        <xdr:cNvCxnSpPr/>
      </xdr:nvCxnSpPr>
      <xdr:spPr>
        <a:xfrm flipV="1">
          <a:off x="16179800" y="6731635"/>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5"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6" name="フローチャート : 判断 385"/>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123507</xdr:rowOff>
    </xdr:from>
    <xdr:to>
      <xdr:col>23</xdr:col>
      <xdr:colOff>406400</xdr:colOff>
      <xdr:row>40</xdr:row>
      <xdr:rowOff>114935</xdr:rowOff>
    </xdr:to>
    <xdr:cxnSp macro="">
      <xdr:nvCxnSpPr>
        <xdr:cNvPr id="387" name="直線コネクタ 386"/>
        <xdr:cNvCxnSpPr/>
      </xdr:nvCxnSpPr>
      <xdr:spPr>
        <a:xfrm flipV="1">
          <a:off x="15290800" y="6810057"/>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8" name="フローチャート : 判断 387"/>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9" name="テキスト ボックス 388"/>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114935</xdr:rowOff>
    </xdr:from>
    <xdr:to>
      <xdr:col>22</xdr:col>
      <xdr:colOff>203200</xdr:colOff>
      <xdr:row>42</xdr:row>
      <xdr:rowOff>25400</xdr:rowOff>
    </xdr:to>
    <xdr:cxnSp macro="">
      <xdr:nvCxnSpPr>
        <xdr:cNvPr id="390" name="直線コネクタ 389"/>
        <xdr:cNvCxnSpPr/>
      </xdr:nvCxnSpPr>
      <xdr:spPr>
        <a:xfrm flipV="1">
          <a:off x="14401800" y="697293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91" name="フローチャート : 判断 390"/>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2" name="テキスト ボックス 391"/>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136525</xdr:rowOff>
    </xdr:from>
    <xdr:to>
      <xdr:col>21</xdr:col>
      <xdr:colOff>0</xdr:colOff>
      <xdr:row>42</xdr:row>
      <xdr:rowOff>25400</xdr:rowOff>
    </xdr:to>
    <xdr:cxnSp macro="">
      <xdr:nvCxnSpPr>
        <xdr:cNvPr id="393" name="直線コネクタ 392"/>
        <xdr:cNvCxnSpPr/>
      </xdr:nvCxnSpPr>
      <xdr:spPr>
        <a:xfrm>
          <a:off x="13512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4" name="フローチャート : 判断 393"/>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5" name="テキスト ボックス 394"/>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6" name="フローチャート : 判断 395"/>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7" name="テキスト ボックス 396"/>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165735</xdr:rowOff>
    </xdr:from>
    <xdr:to>
      <xdr:col>24</xdr:col>
      <xdr:colOff>609600</xdr:colOff>
      <xdr:row>39</xdr:row>
      <xdr:rowOff>95885</xdr:rowOff>
    </xdr:to>
    <xdr:sp macro="" textlink="">
      <xdr:nvSpPr>
        <xdr:cNvPr id="403" name="円/楕円 402"/>
        <xdr:cNvSpPr/>
      </xdr:nvSpPr>
      <xdr:spPr>
        <a:xfrm>
          <a:off x="169672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10812</xdr:rowOff>
    </xdr:from>
    <xdr:ext cx="762000" cy="259045"/>
    <xdr:sp macro="" textlink="">
      <xdr:nvSpPr>
        <xdr:cNvPr id="404" name="公債費負担の状況該当値テキスト"/>
        <xdr:cNvSpPr txBox="1"/>
      </xdr:nvSpPr>
      <xdr:spPr>
        <a:xfrm>
          <a:off x="171069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72707</xdr:rowOff>
    </xdr:from>
    <xdr:to>
      <xdr:col>23</xdr:col>
      <xdr:colOff>457200</xdr:colOff>
      <xdr:row>40</xdr:row>
      <xdr:rowOff>2857</xdr:rowOff>
    </xdr:to>
    <xdr:sp macro="" textlink="">
      <xdr:nvSpPr>
        <xdr:cNvPr id="405" name="円/楕円 404"/>
        <xdr:cNvSpPr/>
      </xdr:nvSpPr>
      <xdr:spPr>
        <a:xfrm>
          <a:off x="16129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406" name="テキスト ボックス 405"/>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64135</xdr:rowOff>
    </xdr:from>
    <xdr:to>
      <xdr:col>22</xdr:col>
      <xdr:colOff>254000</xdr:colOff>
      <xdr:row>40</xdr:row>
      <xdr:rowOff>165735</xdr:rowOff>
    </xdr:to>
    <xdr:sp macro="" textlink="">
      <xdr:nvSpPr>
        <xdr:cNvPr id="407" name="円/楕円 406"/>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4462</xdr:rowOff>
    </xdr:from>
    <xdr:ext cx="762000" cy="259045"/>
    <xdr:sp macro="" textlink="">
      <xdr:nvSpPr>
        <xdr:cNvPr id="408" name="テキスト ボックス 407"/>
        <xdr:cNvSpPr txBox="1"/>
      </xdr:nvSpPr>
      <xdr:spPr>
        <a:xfrm>
          <a:off x="14909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9" name="円/楕円 408"/>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10" name="テキスト ボックス 409"/>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411" name="円/楕円 410"/>
        <xdr:cNvSpPr/>
      </xdr:nvSpPr>
      <xdr:spPr>
        <a:xfrm>
          <a:off x="13462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xdr:rowOff>
    </xdr:from>
    <xdr:ext cx="762000" cy="259045"/>
    <xdr:sp macro="" textlink="">
      <xdr:nvSpPr>
        <xdr:cNvPr id="412" name="テキスト ボックス 411"/>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年度から</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年度にかけて、債務負担行為に基づく庁舎建設用地購入費を償還したため、改善傾向にある。また、一般会計に係る地方債の現在高のうち、約</a:t>
          </a:r>
          <a:r>
            <a:rPr kumimoji="1" lang="en-US" altLang="ja-JP" sz="1100" b="0" i="0" baseline="0">
              <a:solidFill>
                <a:schemeClr val="dk1"/>
              </a:solidFill>
              <a:effectLst/>
              <a:latin typeface="+mn-lt"/>
              <a:ea typeface="+mn-ea"/>
              <a:cs typeface="+mn-cs"/>
            </a:rPr>
            <a:t>65</a:t>
          </a:r>
          <a:r>
            <a:rPr kumimoji="1" lang="ja-JP" altLang="ja-JP" sz="1100" b="0" i="0" baseline="0">
              <a:solidFill>
                <a:schemeClr val="dk1"/>
              </a:solidFill>
              <a:effectLst/>
              <a:latin typeface="+mn-lt"/>
              <a:ea typeface="+mn-ea"/>
              <a:cs typeface="+mn-cs"/>
            </a:rPr>
            <a:t>％を臨時財政対策債が占めており、それ以外の地方債は減少傾向にある。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充当可能特定歳入のひとつである都市計画税を</a:t>
          </a:r>
          <a:r>
            <a:rPr kumimoji="1" lang="ja-JP" altLang="en-US" sz="1100" b="0" i="0" baseline="0">
              <a:solidFill>
                <a:schemeClr val="dk1"/>
              </a:solidFill>
              <a:effectLst/>
              <a:latin typeface="+mn-lt"/>
              <a:ea typeface="+mn-ea"/>
              <a:cs typeface="+mn-cs"/>
            </a:rPr>
            <a:t>現段階では</a:t>
          </a:r>
          <a:r>
            <a:rPr kumimoji="1" lang="ja-JP" altLang="ja-JP" sz="1100" b="0" i="0" baseline="0">
              <a:solidFill>
                <a:schemeClr val="dk1"/>
              </a:solidFill>
              <a:effectLst/>
              <a:latin typeface="+mn-lt"/>
              <a:ea typeface="+mn-ea"/>
              <a:cs typeface="+mn-cs"/>
            </a:rPr>
            <a:t>課税していないため、財政調整基金等への積立で財源を確保し、将来の負担軽減に努める必要があるが、特定目的基金を合わせた基金の</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年度末現在高は京都府内で一番少な</a:t>
          </a:r>
          <a:r>
            <a:rPr kumimoji="1" lang="ja-JP" altLang="en-US" sz="1100" b="0" i="0" baseline="0">
              <a:solidFill>
                <a:schemeClr val="dk1"/>
              </a:solidFill>
              <a:effectLst/>
              <a:latin typeface="+mn-lt"/>
              <a:ea typeface="+mn-ea"/>
              <a:cs typeface="+mn-cs"/>
            </a:rPr>
            <a:t>い</a:t>
          </a:r>
          <a:r>
            <a:rPr kumimoji="1" lang="ja-JP" altLang="ja-JP"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また、以前から課題となっている都市基盤整備や老朽化した公共施設の更新などが控えており、これらに係る経費は、地方債を発行して行うことが見込まれるため、将来の返済に備えて、適切に基金への積立を行うよう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9" name="直線コネクタ 438"/>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40"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41" name="直線コネクタ 440"/>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116789</xdr:rowOff>
    </xdr:from>
    <xdr:to>
      <xdr:col>24</xdr:col>
      <xdr:colOff>558800</xdr:colOff>
      <xdr:row>15</xdr:row>
      <xdr:rowOff>139471</xdr:rowOff>
    </xdr:to>
    <xdr:cxnSp macro="">
      <xdr:nvCxnSpPr>
        <xdr:cNvPr id="444" name="直線コネクタ 443"/>
        <xdr:cNvCxnSpPr/>
      </xdr:nvCxnSpPr>
      <xdr:spPr>
        <a:xfrm>
          <a:off x="16179800" y="2688539"/>
          <a:ext cx="8382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5"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6" name="フローチャート : 判断 445"/>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116789</xdr:rowOff>
    </xdr:from>
    <xdr:to>
      <xdr:col>23</xdr:col>
      <xdr:colOff>406400</xdr:colOff>
      <xdr:row>15</xdr:row>
      <xdr:rowOff>130785</xdr:rowOff>
    </xdr:to>
    <xdr:cxnSp macro="">
      <xdr:nvCxnSpPr>
        <xdr:cNvPr id="447" name="直線コネクタ 446"/>
        <xdr:cNvCxnSpPr/>
      </xdr:nvCxnSpPr>
      <xdr:spPr>
        <a:xfrm flipV="1">
          <a:off x="15290800" y="2688539"/>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8" name="フローチャート : 判断 447"/>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9" name="テキスト ボックス 448"/>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130785</xdr:rowOff>
    </xdr:from>
    <xdr:to>
      <xdr:col>22</xdr:col>
      <xdr:colOff>203200</xdr:colOff>
      <xdr:row>16</xdr:row>
      <xdr:rowOff>8560</xdr:rowOff>
    </xdr:to>
    <xdr:cxnSp macro="">
      <xdr:nvCxnSpPr>
        <xdr:cNvPr id="450" name="直線コネクタ 449"/>
        <xdr:cNvCxnSpPr/>
      </xdr:nvCxnSpPr>
      <xdr:spPr>
        <a:xfrm flipV="1">
          <a:off x="14401800" y="2702535"/>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51" name="フローチャート : 判断 450"/>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2" name="テキスト ボックス 451"/>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8560</xdr:rowOff>
    </xdr:from>
    <xdr:to>
      <xdr:col>21</xdr:col>
      <xdr:colOff>0</xdr:colOff>
      <xdr:row>16</xdr:row>
      <xdr:rowOff>52476</xdr:rowOff>
    </xdr:to>
    <xdr:cxnSp macro="">
      <xdr:nvCxnSpPr>
        <xdr:cNvPr id="453" name="直線コネクタ 452"/>
        <xdr:cNvCxnSpPr/>
      </xdr:nvCxnSpPr>
      <xdr:spPr>
        <a:xfrm flipV="1">
          <a:off x="13512800" y="2751760"/>
          <a:ext cx="8890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4" name="フローチャート : 判断 453"/>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5" name="テキスト ボックス 454"/>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6" name="フローチャート : 判断 455"/>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7" name="テキスト ボックス 456"/>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88671</xdr:rowOff>
    </xdr:from>
    <xdr:to>
      <xdr:col>24</xdr:col>
      <xdr:colOff>609600</xdr:colOff>
      <xdr:row>16</xdr:row>
      <xdr:rowOff>18821</xdr:rowOff>
    </xdr:to>
    <xdr:sp macro="" textlink="">
      <xdr:nvSpPr>
        <xdr:cNvPr id="463" name="円/楕円 462"/>
        <xdr:cNvSpPr/>
      </xdr:nvSpPr>
      <xdr:spPr>
        <a:xfrm>
          <a:off x="16967200" y="26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60748</xdr:rowOff>
    </xdr:from>
    <xdr:ext cx="762000" cy="259045"/>
    <xdr:sp macro="" textlink="">
      <xdr:nvSpPr>
        <xdr:cNvPr id="464" name="将来負担の状況該当値テキスト"/>
        <xdr:cNvSpPr txBox="1"/>
      </xdr:nvSpPr>
      <xdr:spPr>
        <a:xfrm>
          <a:off x="17106900" y="263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65989</xdr:rowOff>
    </xdr:from>
    <xdr:to>
      <xdr:col>23</xdr:col>
      <xdr:colOff>457200</xdr:colOff>
      <xdr:row>15</xdr:row>
      <xdr:rowOff>167589</xdr:rowOff>
    </xdr:to>
    <xdr:sp macro="" textlink="">
      <xdr:nvSpPr>
        <xdr:cNvPr id="465" name="円/楕円 464"/>
        <xdr:cNvSpPr/>
      </xdr:nvSpPr>
      <xdr:spPr>
        <a:xfrm>
          <a:off x="16129000" y="26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152366</xdr:rowOff>
    </xdr:from>
    <xdr:ext cx="736600" cy="259045"/>
    <xdr:sp macro="" textlink="">
      <xdr:nvSpPr>
        <xdr:cNvPr id="466" name="テキスト ボックス 465"/>
        <xdr:cNvSpPr txBox="1"/>
      </xdr:nvSpPr>
      <xdr:spPr>
        <a:xfrm>
          <a:off x="15798800" y="2724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79985</xdr:rowOff>
    </xdr:from>
    <xdr:to>
      <xdr:col>22</xdr:col>
      <xdr:colOff>254000</xdr:colOff>
      <xdr:row>16</xdr:row>
      <xdr:rowOff>10135</xdr:rowOff>
    </xdr:to>
    <xdr:sp macro="" textlink="">
      <xdr:nvSpPr>
        <xdr:cNvPr id="467" name="円/楕円 466"/>
        <xdr:cNvSpPr/>
      </xdr:nvSpPr>
      <xdr:spPr>
        <a:xfrm>
          <a:off x="15240000" y="265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166362</xdr:rowOff>
    </xdr:from>
    <xdr:ext cx="762000" cy="259045"/>
    <xdr:sp macro="" textlink="">
      <xdr:nvSpPr>
        <xdr:cNvPr id="468" name="テキスト ボックス 467"/>
        <xdr:cNvSpPr txBox="1"/>
      </xdr:nvSpPr>
      <xdr:spPr>
        <a:xfrm>
          <a:off x="14909800" y="273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129210</xdr:rowOff>
    </xdr:from>
    <xdr:to>
      <xdr:col>21</xdr:col>
      <xdr:colOff>50800</xdr:colOff>
      <xdr:row>16</xdr:row>
      <xdr:rowOff>59360</xdr:rowOff>
    </xdr:to>
    <xdr:sp macro="" textlink="">
      <xdr:nvSpPr>
        <xdr:cNvPr id="469" name="円/楕円 468"/>
        <xdr:cNvSpPr/>
      </xdr:nvSpPr>
      <xdr:spPr>
        <a:xfrm>
          <a:off x="14351000" y="27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44137</xdr:rowOff>
    </xdr:from>
    <xdr:ext cx="762000" cy="259045"/>
    <xdr:sp macro="" textlink="">
      <xdr:nvSpPr>
        <xdr:cNvPr id="470" name="テキスト ボックス 469"/>
        <xdr:cNvSpPr txBox="1"/>
      </xdr:nvSpPr>
      <xdr:spPr>
        <a:xfrm>
          <a:off x="14020800" y="27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1676</xdr:rowOff>
    </xdr:from>
    <xdr:to>
      <xdr:col>19</xdr:col>
      <xdr:colOff>533400</xdr:colOff>
      <xdr:row>16</xdr:row>
      <xdr:rowOff>103276</xdr:rowOff>
    </xdr:to>
    <xdr:sp macro="" textlink="">
      <xdr:nvSpPr>
        <xdr:cNvPr id="471" name="円/楕円 470"/>
        <xdr:cNvSpPr/>
      </xdr:nvSpPr>
      <xdr:spPr>
        <a:xfrm>
          <a:off x="13462000" y="27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88053</xdr:rowOff>
    </xdr:from>
    <xdr:ext cx="762000" cy="259045"/>
    <xdr:sp macro="" textlink="">
      <xdr:nvSpPr>
        <xdr:cNvPr id="472" name="テキスト ボックス 471"/>
        <xdr:cNvSpPr txBox="1"/>
      </xdr:nvSpPr>
      <xdr:spPr>
        <a:xfrm>
          <a:off x="13131800" y="28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15,735
15,591
5.97
5,850,799
5,708,946
119,697
3,730,165
5,359,614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年度をピークに年ごとに改善を示しているが、まだ全国平均を上回っている。平成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年度から採用直後の昇給短縮措置を廃止、また職員給与カット（管理職</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％、一般職員</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％）を実施、早期退職の勧奨などで人件費の削減を図り、一定の成果があった。地域手当の引き下げ（平成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％）や日直手当の廃止を実施してきたが、今後も適正化に努め更なる改善を図る。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月から空席となっていた副町長就任に伴い特別職給の増加等、経常的な人件費は増加した。</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年度は職員退職手当組合負担金の大幅増等により、比率が悪化している。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54610</xdr:rowOff>
    </xdr:from>
    <xdr:to>
      <xdr:col>7</xdr:col>
      <xdr:colOff>15875</xdr:colOff>
      <xdr:row>39</xdr:row>
      <xdr:rowOff>107950</xdr:rowOff>
    </xdr:to>
    <xdr:cxnSp macro="">
      <xdr:nvCxnSpPr>
        <xdr:cNvPr id="66" name="直線コネクタ 65"/>
        <xdr:cNvCxnSpPr/>
      </xdr:nvCxnSpPr>
      <xdr:spPr>
        <a:xfrm>
          <a:off x="3987800" y="6741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54610</xdr:rowOff>
    </xdr:from>
    <xdr:to>
      <xdr:col>5</xdr:col>
      <xdr:colOff>549275</xdr:colOff>
      <xdr:row>39</xdr:row>
      <xdr:rowOff>92710</xdr:rowOff>
    </xdr:to>
    <xdr:cxnSp macro="">
      <xdr:nvCxnSpPr>
        <xdr:cNvPr id="69" name="直線コネクタ 68"/>
        <xdr:cNvCxnSpPr/>
      </xdr:nvCxnSpPr>
      <xdr:spPr>
        <a:xfrm flipV="1">
          <a:off x="3098800" y="674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39</xdr:row>
      <xdr:rowOff>92710</xdr:rowOff>
    </xdr:to>
    <xdr:cxnSp macro="">
      <xdr:nvCxnSpPr>
        <xdr:cNvPr id="72" name="直線コネクタ 71"/>
        <xdr:cNvCxnSpPr/>
      </xdr:nvCxnSpPr>
      <xdr:spPr>
        <a:xfrm>
          <a:off x="2209800" y="6695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39</xdr:row>
      <xdr:rowOff>8890</xdr:rowOff>
    </xdr:to>
    <xdr:cxnSp macro="">
      <xdr:nvCxnSpPr>
        <xdr:cNvPr id="75" name="直線コネクタ 74"/>
        <xdr:cNvCxnSpPr/>
      </xdr:nvCxnSpPr>
      <xdr:spPr>
        <a:xfrm>
          <a:off x="1320800" y="65430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57150</xdr:rowOff>
    </xdr:from>
    <xdr:to>
      <xdr:col>7</xdr:col>
      <xdr:colOff>66675</xdr:colOff>
      <xdr:row>39</xdr:row>
      <xdr:rowOff>158750</xdr:rowOff>
    </xdr:to>
    <xdr:sp macro="" textlink="">
      <xdr:nvSpPr>
        <xdr:cNvPr id="85" name="円/楕円 84"/>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29227</xdr:rowOff>
    </xdr:from>
    <xdr:ext cx="762000" cy="259045"/>
    <xdr:sp macro="" textlink="">
      <xdr:nvSpPr>
        <xdr:cNvPr id="86"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3810</xdr:rowOff>
    </xdr:from>
    <xdr:to>
      <xdr:col>5</xdr:col>
      <xdr:colOff>600075</xdr:colOff>
      <xdr:row>39</xdr:row>
      <xdr:rowOff>105410</xdr:rowOff>
    </xdr:to>
    <xdr:sp macro="" textlink="">
      <xdr:nvSpPr>
        <xdr:cNvPr id="87" name="円/楕円 86"/>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90187</xdr:rowOff>
    </xdr:from>
    <xdr:ext cx="736600" cy="259045"/>
    <xdr:sp macro="" textlink="">
      <xdr:nvSpPr>
        <xdr:cNvPr id="88" name="テキスト ボックス 87"/>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9" name="円/楕円 88"/>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90" name="テキスト ボックス 89"/>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91" name="円/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3" name="円/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年度の増加は消費税の引き上げに伴う支出額の増加が原因の一つであると考えられる。類似団体平均と比べると近年は約</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ポイント上回っていた。施設の保守管理経費の見直しを平成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年度から実施しており、</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年度は庁舎電力の入札による調達の実施を行っている。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130810</xdr:rowOff>
    </xdr:from>
    <xdr:to>
      <xdr:col>24</xdr:col>
      <xdr:colOff>31750</xdr:colOff>
      <xdr:row>17</xdr:row>
      <xdr:rowOff>146050</xdr:rowOff>
    </xdr:to>
    <xdr:cxnSp macro="">
      <xdr:nvCxnSpPr>
        <xdr:cNvPr id="127" name="直線コネクタ 126"/>
        <xdr:cNvCxnSpPr/>
      </xdr:nvCxnSpPr>
      <xdr:spPr>
        <a:xfrm flipV="1">
          <a:off x="15671800" y="3045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73660</xdr:rowOff>
    </xdr:to>
    <xdr:cxnSp macro="">
      <xdr:nvCxnSpPr>
        <xdr:cNvPr id="130" name="直線コネクタ 129"/>
        <xdr:cNvCxnSpPr/>
      </xdr:nvCxnSpPr>
      <xdr:spPr>
        <a:xfrm flipV="1">
          <a:off x="14782800" y="3060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168910</xdr:rowOff>
    </xdr:from>
    <xdr:to>
      <xdr:col>21</xdr:col>
      <xdr:colOff>361950</xdr:colOff>
      <xdr:row>18</xdr:row>
      <xdr:rowOff>73660</xdr:rowOff>
    </xdr:to>
    <xdr:cxnSp macro="">
      <xdr:nvCxnSpPr>
        <xdr:cNvPr id="133" name="直線コネクタ 132"/>
        <xdr:cNvCxnSpPr/>
      </xdr:nvCxnSpPr>
      <xdr:spPr>
        <a:xfrm>
          <a:off x="13893800" y="3083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85090</xdr:rowOff>
    </xdr:from>
    <xdr:to>
      <xdr:col>20</xdr:col>
      <xdr:colOff>158750</xdr:colOff>
      <xdr:row>17</xdr:row>
      <xdr:rowOff>168910</xdr:rowOff>
    </xdr:to>
    <xdr:cxnSp macro="">
      <xdr:nvCxnSpPr>
        <xdr:cNvPr id="136" name="直線コネクタ 135"/>
        <xdr:cNvCxnSpPr/>
      </xdr:nvCxnSpPr>
      <xdr:spPr>
        <a:xfrm>
          <a:off x="13004800" y="2999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6" name="円/楕円 145"/>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52087</xdr:rowOff>
    </xdr:from>
    <xdr:ext cx="762000" cy="259045"/>
    <xdr:sp macro="" textlink="">
      <xdr:nvSpPr>
        <xdr:cNvPr id="147"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8" name="円/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22860</xdr:rowOff>
    </xdr:from>
    <xdr:to>
      <xdr:col>21</xdr:col>
      <xdr:colOff>412750</xdr:colOff>
      <xdr:row>18</xdr:row>
      <xdr:rowOff>124460</xdr:rowOff>
    </xdr:to>
    <xdr:sp macro="" textlink="">
      <xdr:nvSpPr>
        <xdr:cNvPr id="150" name="円/楕円 149"/>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109237</xdr:rowOff>
    </xdr:from>
    <xdr:ext cx="762000" cy="259045"/>
    <xdr:sp macro="" textlink="">
      <xdr:nvSpPr>
        <xdr:cNvPr id="151" name="テキスト ボックス 150"/>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118110</xdr:rowOff>
    </xdr:from>
    <xdr:to>
      <xdr:col>20</xdr:col>
      <xdr:colOff>209550</xdr:colOff>
      <xdr:row>18</xdr:row>
      <xdr:rowOff>48260</xdr:rowOff>
    </xdr:to>
    <xdr:sp macro="" textlink="">
      <xdr:nvSpPr>
        <xdr:cNvPr id="152" name="円/楕円 151"/>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33037</xdr:rowOff>
    </xdr:from>
    <xdr:ext cx="762000" cy="259045"/>
    <xdr:sp macro="" textlink="">
      <xdr:nvSpPr>
        <xdr:cNvPr id="153" name="テキスト ボックス 152"/>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34290</xdr:rowOff>
    </xdr:from>
    <xdr:to>
      <xdr:col>19</xdr:col>
      <xdr:colOff>6350</xdr:colOff>
      <xdr:row>17</xdr:row>
      <xdr:rowOff>135890</xdr:rowOff>
    </xdr:to>
    <xdr:sp macro="" textlink="">
      <xdr:nvSpPr>
        <xdr:cNvPr id="154" name="円/楕円 153"/>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120667</xdr:rowOff>
    </xdr:from>
    <xdr:ext cx="762000" cy="259045"/>
    <xdr:sp macro="" textlink="">
      <xdr:nvSpPr>
        <xdr:cNvPr id="155" name="テキスト ボックス 154"/>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扶助費に係る経常収支比率が類似団体平均を上回り、かつ上昇傾向にある要因として、社会福祉費の補助事業費の増加や保育所３ヶ所を直営で運営していることが挙げられる。扶助費の額は社会福祉分野、児童福祉分野での福祉サービスの利用増、医療費の増により年々増加傾向にあり、類似団体平均を上回るため、経費に見合った受益者負担の適正化等の見直しを進めていく。</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年度は平成</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9</a:t>
          </a:r>
          <a:r>
            <a:rPr kumimoji="1" lang="ja-JP" altLang="en-US" sz="1100" b="0" i="0" baseline="0">
              <a:solidFill>
                <a:schemeClr val="dk1"/>
              </a:solidFill>
              <a:effectLst/>
              <a:latin typeface="+mn-lt"/>
              <a:ea typeface="+mn-ea"/>
              <a:cs typeface="+mn-cs"/>
            </a:rPr>
            <a:t>月に拡充した子育て支援医療費助成事業の平年度化や障害者自立支援給付費の増等により、前年度より比率が悪化している。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53522</xdr:rowOff>
    </xdr:from>
    <xdr:to>
      <xdr:col>7</xdr:col>
      <xdr:colOff>15875</xdr:colOff>
      <xdr:row>60</xdr:row>
      <xdr:rowOff>29028</xdr:rowOff>
    </xdr:to>
    <xdr:cxnSp macro="">
      <xdr:nvCxnSpPr>
        <xdr:cNvPr id="190" name="直線コネクタ 189"/>
        <xdr:cNvCxnSpPr/>
      </xdr:nvCxnSpPr>
      <xdr:spPr>
        <a:xfrm>
          <a:off x="3987800" y="101690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53522</xdr:rowOff>
    </xdr:from>
    <xdr:to>
      <xdr:col>5</xdr:col>
      <xdr:colOff>549275</xdr:colOff>
      <xdr:row>59</xdr:row>
      <xdr:rowOff>86178</xdr:rowOff>
    </xdr:to>
    <xdr:cxnSp macro="">
      <xdr:nvCxnSpPr>
        <xdr:cNvPr id="193" name="直線コネクタ 192"/>
        <xdr:cNvCxnSpPr/>
      </xdr:nvCxnSpPr>
      <xdr:spPr>
        <a:xfrm flipV="1">
          <a:off x="3098800" y="1016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4535</xdr:rowOff>
    </xdr:from>
    <xdr:to>
      <xdr:col>4</xdr:col>
      <xdr:colOff>346075</xdr:colOff>
      <xdr:row>59</xdr:row>
      <xdr:rowOff>86178</xdr:rowOff>
    </xdr:to>
    <xdr:cxnSp macro="">
      <xdr:nvCxnSpPr>
        <xdr:cNvPr id="196" name="直線コネクタ 195"/>
        <xdr:cNvCxnSpPr/>
      </xdr:nvCxnSpPr>
      <xdr:spPr>
        <a:xfrm>
          <a:off x="2209800" y="101200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29028</xdr:rowOff>
    </xdr:from>
    <xdr:to>
      <xdr:col>3</xdr:col>
      <xdr:colOff>142875</xdr:colOff>
      <xdr:row>59</xdr:row>
      <xdr:rowOff>4535</xdr:rowOff>
    </xdr:to>
    <xdr:cxnSp macro="">
      <xdr:nvCxnSpPr>
        <xdr:cNvPr id="199" name="直線コネクタ 198"/>
        <xdr:cNvCxnSpPr/>
      </xdr:nvCxnSpPr>
      <xdr:spPr>
        <a:xfrm>
          <a:off x="1320800" y="99731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149678</xdr:rowOff>
    </xdr:from>
    <xdr:to>
      <xdr:col>7</xdr:col>
      <xdr:colOff>66675</xdr:colOff>
      <xdr:row>60</xdr:row>
      <xdr:rowOff>79828</xdr:rowOff>
    </xdr:to>
    <xdr:sp macro="" textlink="">
      <xdr:nvSpPr>
        <xdr:cNvPr id="209" name="円/楕円 208"/>
        <xdr:cNvSpPr/>
      </xdr:nvSpPr>
      <xdr:spPr>
        <a:xfrm>
          <a:off x="4775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121755</xdr:rowOff>
    </xdr:from>
    <xdr:ext cx="762000" cy="259045"/>
    <xdr:sp macro="" textlink="">
      <xdr:nvSpPr>
        <xdr:cNvPr id="210" name="扶助費該当値テキスト"/>
        <xdr:cNvSpPr txBox="1"/>
      </xdr:nvSpPr>
      <xdr:spPr>
        <a:xfrm>
          <a:off x="4914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2722</xdr:rowOff>
    </xdr:from>
    <xdr:to>
      <xdr:col>5</xdr:col>
      <xdr:colOff>600075</xdr:colOff>
      <xdr:row>59</xdr:row>
      <xdr:rowOff>104322</xdr:rowOff>
    </xdr:to>
    <xdr:sp macro="" textlink="">
      <xdr:nvSpPr>
        <xdr:cNvPr id="211" name="円/楕円 210"/>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89099</xdr:rowOff>
    </xdr:from>
    <xdr:ext cx="736600" cy="259045"/>
    <xdr:sp macro="" textlink="">
      <xdr:nvSpPr>
        <xdr:cNvPr id="212" name="テキスト ボックス 211"/>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35378</xdr:rowOff>
    </xdr:from>
    <xdr:to>
      <xdr:col>4</xdr:col>
      <xdr:colOff>396875</xdr:colOff>
      <xdr:row>59</xdr:row>
      <xdr:rowOff>136978</xdr:rowOff>
    </xdr:to>
    <xdr:sp macro="" textlink="">
      <xdr:nvSpPr>
        <xdr:cNvPr id="213" name="円/楕円 212"/>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121755</xdr:rowOff>
    </xdr:from>
    <xdr:ext cx="762000" cy="259045"/>
    <xdr:sp macro="" textlink="">
      <xdr:nvSpPr>
        <xdr:cNvPr id="214" name="テキスト ボックス 213"/>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125185</xdr:rowOff>
    </xdr:from>
    <xdr:to>
      <xdr:col>3</xdr:col>
      <xdr:colOff>193675</xdr:colOff>
      <xdr:row>59</xdr:row>
      <xdr:rowOff>55335</xdr:rowOff>
    </xdr:to>
    <xdr:sp macro="" textlink="">
      <xdr:nvSpPr>
        <xdr:cNvPr id="215" name="円/楕円 214"/>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40112</xdr:rowOff>
    </xdr:from>
    <xdr:ext cx="762000" cy="259045"/>
    <xdr:sp macro="" textlink="">
      <xdr:nvSpPr>
        <xdr:cNvPr id="216" name="テキスト ボックス 215"/>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149678</xdr:rowOff>
    </xdr:from>
    <xdr:to>
      <xdr:col>1</xdr:col>
      <xdr:colOff>676275</xdr:colOff>
      <xdr:row>58</xdr:row>
      <xdr:rowOff>79828</xdr:rowOff>
    </xdr:to>
    <xdr:sp macro="" textlink="">
      <xdr:nvSpPr>
        <xdr:cNvPr id="217" name="円/楕円 216"/>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64605</xdr:rowOff>
    </xdr:from>
    <xdr:ext cx="762000" cy="259045"/>
    <xdr:sp macro="" textlink="">
      <xdr:nvSpPr>
        <xdr:cNvPr id="218" name="テキスト ボックス 217"/>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普通建設事業費は中学校移転再構築事業の実施により平成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年度にかけての一時的に増加したものの、普通建設事業費および維持補修費は、ここ数年緊急的なものを除き支出を抑制しており類似団体平均を下回っているが、平成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は特別会計への繰出金が増加したことにより類似団体平均とほぼ同じ比率となっている。また、全国的に公共施設の老朽化が言われており、当町も例外ではない。今後は適切な現状把握を行い、公共施設等の大規模改修については、財源確保と併せて、計画的に進め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24130</xdr:rowOff>
    </xdr:to>
    <xdr:cxnSp macro="">
      <xdr:nvCxnSpPr>
        <xdr:cNvPr id="251" name="直線コネクタ 250"/>
        <xdr:cNvCxnSpPr/>
      </xdr:nvCxnSpPr>
      <xdr:spPr>
        <a:xfrm>
          <a:off x="15671800" y="9781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57</xdr:row>
      <xdr:rowOff>8890</xdr:rowOff>
    </xdr:to>
    <xdr:cxnSp macro="">
      <xdr:nvCxnSpPr>
        <xdr:cNvPr id="254" name="直線コネクタ 253"/>
        <xdr:cNvCxnSpPr/>
      </xdr:nvCxnSpPr>
      <xdr:spPr>
        <a:xfrm>
          <a:off x="14782800" y="9674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111760</xdr:rowOff>
    </xdr:to>
    <xdr:cxnSp macro="">
      <xdr:nvCxnSpPr>
        <xdr:cNvPr id="257" name="直線コネクタ 256"/>
        <xdr:cNvCxnSpPr/>
      </xdr:nvCxnSpPr>
      <xdr:spPr>
        <a:xfrm flipV="1">
          <a:off x="13893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111760</xdr:rowOff>
    </xdr:to>
    <xdr:cxnSp macro="">
      <xdr:nvCxnSpPr>
        <xdr:cNvPr id="260" name="直線コネクタ 259"/>
        <xdr:cNvCxnSpPr/>
      </xdr:nvCxnSpPr>
      <xdr:spPr>
        <a:xfrm>
          <a:off x="13004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71"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72" name="円/楕円 271"/>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73" name="テキスト ボックス 272"/>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4" name="円/楕円 273"/>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5" name="テキスト ボックス 27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6" name="円/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一部事務組合負担金の項目で全国平均を大きく上回って</a:t>
          </a:r>
          <a:r>
            <a:rPr kumimoji="1" lang="ja-JP" altLang="en-US" sz="1100" b="0" i="0" baseline="0">
              <a:solidFill>
                <a:schemeClr val="dk1"/>
              </a:solidFill>
              <a:effectLst/>
              <a:latin typeface="+mn-lt"/>
              <a:ea typeface="+mn-ea"/>
              <a:cs typeface="+mn-cs"/>
            </a:rPr>
            <a:t>いる</a:t>
          </a:r>
          <a:r>
            <a:rPr kumimoji="1" lang="ja-JP" altLang="ja-JP" sz="1100" b="0" i="0" baseline="0">
              <a:solidFill>
                <a:schemeClr val="dk1"/>
              </a:solidFill>
              <a:effectLst/>
              <a:latin typeface="+mn-lt"/>
              <a:ea typeface="+mn-ea"/>
              <a:cs typeface="+mn-cs"/>
            </a:rPr>
            <a:t>。消防・ごみ処理等の業務を近隣２市と構成する一部事務組合で行っているが、人件費の基準が市と同水準であることや事務費の均等割など、市に比べて財政規模が小さいため負担が重い。</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一部事務組合負担金以外の項目では、類似団体平均や全国市町村平均を下回っており、町内団体への補助金支出について、事務費補助から、事業費補助への転換等、今後も適切な補助金の支出に努めていく。</a:t>
          </a:r>
          <a:endParaRPr kumimoji="1"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65278</xdr:rowOff>
    </xdr:to>
    <xdr:cxnSp macro="">
      <xdr:nvCxnSpPr>
        <xdr:cNvPr id="309" name="直線コネクタ 308"/>
        <xdr:cNvCxnSpPr/>
      </xdr:nvCxnSpPr>
      <xdr:spPr>
        <a:xfrm flipV="1">
          <a:off x="15671800" y="63997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115570</xdr:rowOff>
    </xdr:to>
    <xdr:cxnSp macro="">
      <xdr:nvCxnSpPr>
        <xdr:cNvPr id="312" name="直線コネクタ 311"/>
        <xdr:cNvCxnSpPr/>
      </xdr:nvCxnSpPr>
      <xdr:spPr>
        <a:xfrm flipV="1">
          <a:off x="14782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37</xdr:row>
      <xdr:rowOff>115570</xdr:rowOff>
    </xdr:to>
    <xdr:cxnSp macro="">
      <xdr:nvCxnSpPr>
        <xdr:cNvPr id="315" name="直線コネクタ 314"/>
        <xdr:cNvCxnSpPr/>
      </xdr:nvCxnSpPr>
      <xdr:spPr>
        <a:xfrm>
          <a:off x="13893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78994</xdr:rowOff>
    </xdr:from>
    <xdr:to>
      <xdr:col>20</xdr:col>
      <xdr:colOff>158750</xdr:colOff>
      <xdr:row>37</xdr:row>
      <xdr:rowOff>106426</xdr:rowOff>
    </xdr:to>
    <xdr:cxnSp macro="">
      <xdr:nvCxnSpPr>
        <xdr:cNvPr id="318" name="直線コネクタ 317"/>
        <xdr:cNvCxnSpPr/>
      </xdr:nvCxnSpPr>
      <xdr:spPr>
        <a:xfrm>
          <a:off x="13004800" y="6422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8" name="円/楕円 327"/>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9"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30" name="円/楕円 329"/>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31" name="テキスト ボックス 330"/>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32" name="円/楕円 331"/>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33" name="テキスト ボックス 332"/>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55626</xdr:rowOff>
    </xdr:from>
    <xdr:to>
      <xdr:col>20</xdr:col>
      <xdr:colOff>209550</xdr:colOff>
      <xdr:row>37</xdr:row>
      <xdr:rowOff>157226</xdr:rowOff>
    </xdr:to>
    <xdr:sp macro="" textlink="">
      <xdr:nvSpPr>
        <xdr:cNvPr id="334" name="円/楕円 333"/>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142003</xdr:rowOff>
    </xdr:from>
    <xdr:ext cx="762000" cy="259045"/>
    <xdr:sp macro="" textlink="">
      <xdr:nvSpPr>
        <xdr:cNvPr id="335" name="テキスト ボックス 334"/>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36" name="円/楕円 335"/>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7" name="テキスト ボックス 336"/>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公債費については、起債抑制策や高利率地方債の借換・繰上償還を実施したことにより、類似団体平均を下回っている。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年度に既発債の元金償還が一部完了したことにより、平成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年度は対前年度比で</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ポイント減少している</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年度は増加している。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a:t>
          </a:r>
          <a:r>
            <a:rPr kumimoji="1" lang="ja-JP" altLang="ja-JP" sz="1100" b="0" i="0" baseline="0">
              <a:solidFill>
                <a:schemeClr val="dk1"/>
              </a:solidFill>
              <a:effectLst/>
              <a:latin typeface="+mn-lt"/>
              <a:ea typeface="+mn-ea"/>
              <a:cs typeface="+mn-cs"/>
            </a:rPr>
            <a:t>以前から課題となっている都市基盤整備や老朽化した公共施設の更新などが控えており、これらに係る経費は、地方債を発行して行うことが見込まれるため、</a:t>
          </a:r>
          <a:r>
            <a:rPr kumimoji="1" lang="ja-JP" altLang="en-US" sz="1100" b="0" i="0" baseline="0">
              <a:solidFill>
                <a:schemeClr val="dk1"/>
              </a:solidFill>
              <a:effectLst/>
              <a:latin typeface="+mn-lt"/>
              <a:ea typeface="+mn-ea"/>
              <a:cs typeface="+mn-cs"/>
            </a:rPr>
            <a:t>公債費は増加することが見込まれる。したがって、国・府の補助金や交付税措置のある有利な起債の活用に努めるとともに、公共施設マネジメントの取組を推進し、計画的な地方債の活用に努める。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76</xdr:row>
      <xdr:rowOff>149861</xdr:rowOff>
    </xdr:to>
    <xdr:cxnSp macro="">
      <xdr:nvCxnSpPr>
        <xdr:cNvPr id="367" name="直線コネクタ 366"/>
        <xdr:cNvCxnSpPr/>
      </xdr:nvCxnSpPr>
      <xdr:spPr>
        <a:xfrm>
          <a:off x="3987800" y="131617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131572</xdr:rowOff>
    </xdr:from>
    <xdr:to>
      <xdr:col>5</xdr:col>
      <xdr:colOff>549275</xdr:colOff>
      <xdr:row>77</xdr:row>
      <xdr:rowOff>28702</xdr:rowOff>
    </xdr:to>
    <xdr:cxnSp macro="">
      <xdr:nvCxnSpPr>
        <xdr:cNvPr id="370" name="直線コネクタ 369"/>
        <xdr:cNvCxnSpPr/>
      </xdr:nvCxnSpPr>
      <xdr:spPr>
        <a:xfrm flipV="1">
          <a:off x="3098800" y="131617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28702</xdr:rowOff>
    </xdr:from>
    <xdr:to>
      <xdr:col>4</xdr:col>
      <xdr:colOff>346075</xdr:colOff>
      <xdr:row>77</xdr:row>
      <xdr:rowOff>33274</xdr:rowOff>
    </xdr:to>
    <xdr:cxnSp macro="">
      <xdr:nvCxnSpPr>
        <xdr:cNvPr id="373" name="直線コネクタ 372"/>
        <xdr:cNvCxnSpPr/>
      </xdr:nvCxnSpPr>
      <xdr:spPr>
        <a:xfrm flipV="1">
          <a:off x="2209800" y="13230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145287</xdr:rowOff>
    </xdr:from>
    <xdr:to>
      <xdr:col>3</xdr:col>
      <xdr:colOff>142875</xdr:colOff>
      <xdr:row>77</xdr:row>
      <xdr:rowOff>33274</xdr:rowOff>
    </xdr:to>
    <xdr:cxnSp macro="">
      <xdr:nvCxnSpPr>
        <xdr:cNvPr id="376" name="直線コネクタ 375"/>
        <xdr:cNvCxnSpPr/>
      </xdr:nvCxnSpPr>
      <xdr:spPr>
        <a:xfrm>
          <a:off x="1320800" y="131754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6" name="円/楕円 385"/>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87"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80772</xdr:rowOff>
    </xdr:from>
    <xdr:to>
      <xdr:col>5</xdr:col>
      <xdr:colOff>600075</xdr:colOff>
      <xdr:row>77</xdr:row>
      <xdr:rowOff>10922</xdr:rowOff>
    </xdr:to>
    <xdr:sp macro="" textlink="">
      <xdr:nvSpPr>
        <xdr:cNvPr id="388" name="円/楕円 387"/>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89" name="テキスト ボックス 388"/>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149352</xdr:rowOff>
    </xdr:from>
    <xdr:to>
      <xdr:col>4</xdr:col>
      <xdr:colOff>396875</xdr:colOff>
      <xdr:row>77</xdr:row>
      <xdr:rowOff>79502</xdr:rowOff>
    </xdr:to>
    <xdr:sp macro="" textlink="">
      <xdr:nvSpPr>
        <xdr:cNvPr id="390" name="円/楕円 389"/>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89679</xdr:rowOff>
    </xdr:from>
    <xdr:ext cx="762000" cy="259045"/>
    <xdr:sp macro="" textlink="">
      <xdr:nvSpPr>
        <xdr:cNvPr id="391" name="テキスト ボックス 390"/>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92" name="円/楕円 391"/>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93" name="テキスト ボックス 392"/>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94487</xdr:rowOff>
    </xdr:from>
    <xdr:to>
      <xdr:col>1</xdr:col>
      <xdr:colOff>676275</xdr:colOff>
      <xdr:row>77</xdr:row>
      <xdr:rowOff>24637</xdr:rowOff>
    </xdr:to>
    <xdr:sp macro="" textlink="">
      <xdr:nvSpPr>
        <xdr:cNvPr id="394" name="円/楕円 393"/>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34815</xdr:rowOff>
    </xdr:from>
    <xdr:ext cx="762000" cy="259045"/>
    <xdr:sp macro="" textlink="">
      <xdr:nvSpPr>
        <xdr:cNvPr id="395" name="テキスト ボックス 394"/>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各費目の経常収支比率を類似団体との差で検討した場合、人件費</a:t>
          </a:r>
          <a:r>
            <a:rPr kumimoji="1" lang="en-US" altLang="ja-JP" sz="1100" b="0" i="0" baseline="0">
              <a:solidFill>
                <a:schemeClr val="dk1"/>
              </a:solidFill>
              <a:effectLst/>
              <a:latin typeface="+mn-lt"/>
              <a:ea typeface="+mn-ea"/>
              <a:cs typeface="+mn-cs"/>
            </a:rPr>
            <a:t>5.8</a:t>
          </a:r>
          <a:r>
            <a:rPr kumimoji="1" lang="ja-JP" altLang="ja-JP" sz="1100" b="0" i="0" baseline="0">
              <a:solidFill>
                <a:schemeClr val="dk1"/>
              </a:solidFill>
              <a:effectLst/>
              <a:latin typeface="+mn-lt"/>
              <a:ea typeface="+mn-ea"/>
              <a:cs typeface="+mn-cs"/>
            </a:rPr>
            <a:t>、扶助費</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、物件費</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、補助費等</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、の順で上回っている。トータルでは類似団体平均を</a:t>
          </a:r>
          <a:r>
            <a:rPr kumimoji="1" lang="en-US" altLang="ja-JP" sz="1100" b="0" i="0" baseline="0">
              <a:solidFill>
                <a:schemeClr val="dk1"/>
              </a:solidFill>
              <a:effectLst/>
              <a:latin typeface="+mn-lt"/>
              <a:ea typeface="+mn-ea"/>
              <a:cs typeface="+mn-cs"/>
            </a:rPr>
            <a:t>11.1</a:t>
          </a:r>
          <a:r>
            <a:rPr kumimoji="1" lang="ja-JP" altLang="ja-JP" sz="1100" b="0" i="0" baseline="0">
              <a:solidFill>
                <a:schemeClr val="dk1"/>
              </a:solidFill>
              <a:effectLst/>
              <a:latin typeface="+mn-lt"/>
              <a:ea typeface="+mn-ea"/>
              <a:cs typeface="+mn-cs"/>
            </a:rPr>
            <a:t>ポイント上回る結果となって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、前年度から比較すると</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今後は、補助金等の特定財源の獲得や、交付税措置のある有利な地方債の積極的な活用等、引き続き適正化に努めていく。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78</xdr:row>
      <xdr:rowOff>81280</xdr:rowOff>
    </xdr:to>
    <xdr:cxnSp macro="">
      <xdr:nvCxnSpPr>
        <xdr:cNvPr id="428" name="直線コネクタ 427"/>
        <xdr:cNvCxnSpPr/>
      </xdr:nvCxnSpPr>
      <xdr:spPr>
        <a:xfrm>
          <a:off x="15671800" y="134010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78</xdr:row>
      <xdr:rowOff>92711</xdr:rowOff>
    </xdr:to>
    <xdr:cxnSp macro="">
      <xdr:nvCxnSpPr>
        <xdr:cNvPr id="431" name="直線コネクタ 430"/>
        <xdr:cNvCxnSpPr/>
      </xdr:nvCxnSpPr>
      <xdr:spPr>
        <a:xfrm flipV="1">
          <a:off x="14782800" y="134010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xdr:rowOff>
    </xdr:from>
    <xdr:to>
      <xdr:col>21</xdr:col>
      <xdr:colOff>361950</xdr:colOff>
      <xdr:row>78</xdr:row>
      <xdr:rowOff>92711</xdr:rowOff>
    </xdr:to>
    <xdr:cxnSp macro="">
      <xdr:nvCxnSpPr>
        <xdr:cNvPr id="434" name="直線コネクタ 433"/>
        <xdr:cNvCxnSpPr/>
      </xdr:nvCxnSpPr>
      <xdr:spPr>
        <a:xfrm>
          <a:off x="13893800" y="133781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78</xdr:row>
      <xdr:rowOff>5080</xdr:rowOff>
    </xdr:to>
    <xdr:cxnSp macro="">
      <xdr:nvCxnSpPr>
        <xdr:cNvPr id="437" name="直線コネクタ 436"/>
        <xdr:cNvCxnSpPr/>
      </xdr:nvCxnSpPr>
      <xdr:spPr>
        <a:xfrm>
          <a:off x="13004800" y="1318006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7" name="円/楕円 446"/>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8"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49" name="円/楕円 448"/>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50" name="テキスト ボックス 449"/>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41911</xdr:rowOff>
    </xdr:from>
    <xdr:to>
      <xdr:col>21</xdr:col>
      <xdr:colOff>412750</xdr:colOff>
      <xdr:row>78</xdr:row>
      <xdr:rowOff>143511</xdr:rowOff>
    </xdr:to>
    <xdr:sp macro="" textlink="">
      <xdr:nvSpPr>
        <xdr:cNvPr id="451" name="円/楕円 450"/>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128288</xdr:rowOff>
    </xdr:from>
    <xdr:ext cx="762000" cy="259045"/>
    <xdr:sp macro="" textlink="">
      <xdr:nvSpPr>
        <xdr:cNvPr id="452" name="テキスト ボックス 451"/>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125730</xdr:rowOff>
    </xdr:from>
    <xdr:to>
      <xdr:col>20</xdr:col>
      <xdr:colOff>209550</xdr:colOff>
      <xdr:row>78</xdr:row>
      <xdr:rowOff>55880</xdr:rowOff>
    </xdr:to>
    <xdr:sp macro="" textlink="">
      <xdr:nvSpPr>
        <xdr:cNvPr id="453" name="円/楕円 452"/>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54" name="テキスト ボックス 453"/>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5" name="円/楕円 454"/>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56" name="テキスト ボックス 455"/>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京都府大山崎町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28370</xdr:rowOff>
    </xdr:from>
    <xdr:to>
      <xdr:col>4</xdr:col>
      <xdr:colOff>1117600</xdr:colOff>
      <xdr:row>17</xdr:row>
      <xdr:rowOff>54414</xdr:rowOff>
    </xdr:to>
    <xdr:cxnSp macro="">
      <xdr:nvCxnSpPr>
        <xdr:cNvPr id="52" name="直線コネクタ 51"/>
        <xdr:cNvCxnSpPr/>
      </xdr:nvCxnSpPr>
      <xdr:spPr bwMode="auto">
        <a:xfrm flipV="1">
          <a:off x="5003800" y="2990645"/>
          <a:ext cx="647700" cy="26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13147</xdr:rowOff>
    </xdr:from>
    <xdr:ext cx="762000" cy="259045"/>
    <xdr:sp macro="" textlink="">
      <xdr:nvSpPr>
        <xdr:cNvPr id="53" name="人口1人当たり決算額の推移平均値テキスト130"/>
        <xdr:cNvSpPr txBox="1"/>
      </xdr:nvSpPr>
      <xdr:spPr>
        <a:xfrm>
          <a:off x="5740400" y="29754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36077</xdr:rowOff>
    </xdr:from>
    <xdr:to>
      <xdr:col>4</xdr:col>
      <xdr:colOff>469900</xdr:colOff>
      <xdr:row>17</xdr:row>
      <xdr:rowOff>54414</xdr:rowOff>
    </xdr:to>
    <xdr:cxnSp macro="">
      <xdr:nvCxnSpPr>
        <xdr:cNvPr id="55" name="直線コネクタ 54"/>
        <xdr:cNvCxnSpPr/>
      </xdr:nvCxnSpPr>
      <xdr:spPr bwMode="auto">
        <a:xfrm>
          <a:off x="4305300" y="2998352"/>
          <a:ext cx="698500" cy="18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36077</xdr:rowOff>
    </xdr:from>
    <xdr:to>
      <xdr:col>3</xdr:col>
      <xdr:colOff>904875</xdr:colOff>
      <xdr:row>17</xdr:row>
      <xdr:rowOff>90941</xdr:rowOff>
    </xdr:to>
    <xdr:cxnSp macro="">
      <xdr:nvCxnSpPr>
        <xdr:cNvPr id="58" name="直線コネクタ 57"/>
        <xdr:cNvCxnSpPr/>
      </xdr:nvCxnSpPr>
      <xdr:spPr bwMode="auto">
        <a:xfrm flipV="1">
          <a:off x="3606800" y="2998352"/>
          <a:ext cx="698500" cy="54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87969</xdr:rowOff>
    </xdr:from>
    <xdr:to>
      <xdr:col>3</xdr:col>
      <xdr:colOff>206375</xdr:colOff>
      <xdr:row>17</xdr:row>
      <xdr:rowOff>90941</xdr:rowOff>
    </xdr:to>
    <xdr:cxnSp macro="">
      <xdr:nvCxnSpPr>
        <xdr:cNvPr id="61" name="直線コネクタ 60"/>
        <xdr:cNvCxnSpPr/>
      </xdr:nvCxnSpPr>
      <xdr:spPr bwMode="auto">
        <a:xfrm>
          <a:off x="2908300" y="3050244"/>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149020</xdr:rowOff>
    </xdr:from>
    <xdr:to>
      <xdr:col>5</xdr:col>
      <xdr:colOff>34925</xdr:colOff>
      <xdr:row>17</xdr:row>
      <xdr:rowOff>79170</xdr:rowOff>
    </xdr:to>
    <xdr:sp macro="" textlink="">
      <xdr:nvSpPr>
        <xdr:cNvPr id="71" name="円/楕円 70"/>
        <xdr:cNvSpPr/>
      </xdr:nvSpPr>
      <xdr:spPr bwMode="auto">
        <a:xfrm>
          <a:off x="5600700" y="293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165547</xdr:rowOff>
    </xdr:from>
    <xdr:ext cx="762000" cy="259045"/>
    <xdr:sp macro="" textlink="">
      <xdr:nvSpPr>
        <xdr:cNvPr id="72" name="人口1人当たり決算額の推移該当値テキスト130"/>
        <xdr:cNvSpPr txBox="1"/>
      </xdr:nvSpPr>
      <xdr:spPr>
        <a:xfrm>
          <a:off x="5740400" y="278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97,957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3614</xdr:rowOff>
    </xdr:from>
    <xdr:to>
      <xdr:col>4</xdr:col>
      <xdr:colOff>520700</xdr:colOff>
      <xdr:row>17</xdr:row>
      <xdr:rowOff>105214</xdr:rowOff>
    </xdr:to>
    <xdr:sp macro="" textlink="">
      <xdr:nvSpPr>
        <xdr:cNvPr id="73" name="円/楕円 72"/>
        <xdr:cNvSpPr/>
      </xdr:nvSpPr>
      <xdr:spPr bwMode="auto">
        <a:xfrm>
          <a:off x="4953000" y="296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89991</xdr:rowOff>
    </xdr:from>
    <xdr:ext cx="736600" cy="259045"/>
    <xdr:sp macro="" textlink="">
      <xdr:nvSpPr>
        <xdr:cNvPr id="74" name="テキスト ボックス 73"/>
        <xdr:cNvSpPr txBox="1"/>
      </xdr:nvSpPr>
      <xdr:spPr>
        <a:xfrm>
          <a:off x="4622800" y="3052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96,362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156727</xdr:rowOff>
    </xdr:from>
    <xdr:to>
      <xdr:col>3</xdr:col>
      <xdr:colOff>955675</xdr:colOff>
      <xdr:row>17</xdr:row>
      <xdr:rowOff>86877</xdr:rowOff>
    </xdr:to>
    <xdr:sp macro="" textlink="">
      <xdr:nvSpPr>
        <xdr:cNvPr id="75" name="円/楕円 74"/>
        <xdr:cNvSpPr/>
      </xdr:nvSpPr>
      <xdr:spPr bwMode="auto">
        <a:xfrm>
          <a:off x="4254500" y="2947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97054</xdr:rowOff>
    </xdr:from>
    <xdr:ext cx="762000" cy="259045"/>
    <xdr:sp macro="" textlink="">
      <xdr:nvSpPr>
        <xdr:cNvPr id="76" name="テキスト ボックス 75"/>
        <xdr:cNvSpPr txBox="1"/>
      </xdr:nvSpPr>
      <xdr:spPr>
        <a:xfrm>
          <a:off x="3924300" y="271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97,485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40141</xdr:rowOff>
    </xdr:from>
    <xdr:to>
      <xdr:col>3</xdr:col>
      <xdr:colOff>257175</xdr:colOff>
      <xdr:row>17</xdr:row>
      <xdr:rowOff>141741</xdr:rowOff>
    </xdr:to>
    <xdr:sp macro="" textlink="">
      <xdr:nvSpPr>
        <xdr:cNvPr id="77" name="円/楕円 76"/>
        <xdr:cNvSpPr/>
      </xdr:nvSpPr>
      <xdr:spPr bwMode="auto">
        <a:xfrm>
          <a:off x="3556000" y="3002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151918</xdr:rowOff>
    </xdr:from>
    <xdr:ext cx="762000" cy="259045"/>
    <xdr:sp macro="" textlink="">
      <xdr:nvSpPr>
        <xdr:cNvPr id="78" name="テキスト ボックス 77"/>
        <xdr:cNvSpPr txBox="1"/>
      </xdr:nvSpPr>
      <xdr:spPr>
        <a:xfrm>
          <a:off x="3225800" y="277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94,125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37169</xdr:rowOff>
    </xdr:from>
    <xdr:to>
      <xdr:col>2</xdr:col>
      <xdr:colOff>692150</xdr:colOff>
      <xdr:row>17</xdr:row>
      <xdr:rowOff>138769</xdr:rowOff>
    </xdr:to>
    <xdr:sp macro="" textlink="">
      <xdr:nvSpPr>
        <xdr:cNvPr id="79" name="円/楕円 78"/>
        <xdr:cNvSpPr/>
      </xdr:nvSpPr>
      <xdr:spPr bwMode="auto">
        <a:xfrm>
          <a:off x="2857500" y="299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123546</xdr:rowOff>
    </xdr:from>
    <xdr:ext cx="762000" cy="259045"/>
    <xdr:sp macro="" textlink="">
      <xdr:nvSpPr>
        <xdr:cNvPr id="80" name="テキスト ボックス 79"/>
        <xdr:cNvSpPr txBox="1"/>
      </xdr:nvSpPr>
      <xdr:spPr>
        <a:xfrm>
          <a:off x="2527300" y="308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315957</xdr:rowOff>
    </xdr:from>
    <xdr:to>
      <xdr:col>4</xdr:col>
      <xdr:colOff>1117600</xdr:colOff>
      <xdr:row>35</xdr:row>
      <xdr:rowOff>319195</xdr:rowOff>
    </xdr:to>
    <xdr:cxnSp macro="">
      <xdr:nvCxnSpPr>
        <xdr:cNvPr id="113" name="直線コネクタ 112"/>
        <xdr:cNvCxnSpPr/>
      </xdr:nvCxnSpPr>
      <xdr:spPr bwMode="auto">
        <a:xfrm flipV="1">
          <a:off x="5003800" y="6926307"/>
          <a:ext cx="6477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319195</xdr:rowOff>
    </xdr:from>
    <xdr:to>
      <xdr:col>4</xdr:col>
      <xdr:colOff>469900</xdr:colOff>
      <xdr:row>36</xdr:row>
      <xdr:rowOff>2889</xdr:rowOff>
    </xdr:to>
    <xdr:cxnSp macro="">
      <xdr:nvCxnSpPr>
        <xdr:cNvPr id="116" name="直線コネクタ 115"/>
        <xdr:cNvCxnSpPr/>
      </xdr:nvCxnSpPr>
      <xdr:spPr bwMode="auto">
        <a:xfrm flipV="1">
          <a:off x="4305300" y="6929545"/>
          <a:ext cx="6985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163385</xdr:rowOff>
    </xdr:from>
    <xdr:to>
      <xdr:col>3</xdr:col>
      <xdr:colOff>904875</xdr:colOff>
      <xdr:row>36</xdr:row>
      <xdr:rowOff>2889</xdr:rowOff>
    </xdr:to>
    <xdr:cxnSp macro="">
      <xdr:nvCxnSpPr>
        <xdr:cNvPr id="119" name="直線コネクタ 118"/>
        <xdr:cNvCxnSpPr/>
      </xdr:nvCxnSpPr>
      <xdr:spPr bwMode="auto">
        <a:xfrm>
          <a:off x="3606800" y="6773735"/>
          <a:ext cx="698500" cy="182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5194</xdr:rowOff>
    </xdr:from>
    <xdr:to>
      <xdr:col>3</xdr:col>
      <xdr:colOff>206375</xdr:colOff>
      <xdr:row>35</xdr:row>
      <xdr:rowOff>163385</xdr:rowOff>
    </xdr:to>
    <xdr:cxnSp macro="">
      <xdr:nvCxnSpPr>
        <xdr:cNvPr id="122" name="直線コネクタ 121"/>
        <xdr:cNvCxnSpPr/>
      </xdr:nvCxnSpPr>
      <xdr:spPr bwMode="auto">
        <a:xfrm>
          <a:off x="2908300" y="6615544"/>
          <a:ext cx="698500" cy="158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265157</xdr:rowOff>
    </xdr:from>
    <xdr:to>
      <xdr:col>5</xdr:col>
      <xdr:colOff>34925</xdr:colOff>
      <xdr:row>36</xdr:row>
      <xdr:rowOff>23857</xdr:rowOff>
    </xdr:to>
    <xdr:sp macro="" textlink="">
      <xdr:nvSpPr>
        <xdr:cNvPr id="132" name="円/楕円 131"/>
        <xdr:cNvSpPr/>
      </xdr:nvSpPr>
      <xdr:spPr bwMode="auto">
        <a:xfrm>
          <a:off x="5600700" y="6875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237234</xdr:rowOff>
    </xdr:from>
    <xdr:ext cx="762000" cy="259045"/>
    <xdr:sp macro="" textlink="">
      <xdr:nvSpPr>
        <xdr:cNvPr id="133" name="人口1人当たり決算額の推移該当値テキスト445"/>
        <xdr:cNvSpPr txBox="1"/>
      </xdr:nvSpPr>
      <xdr:spPr>
        <a:xfrm>
          <a:off x="5740400" y="684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268395</xdr:rowOff>
    </xdr:from>
    <xdr:to>
      <xdr:col>4</xdr:col>
      <xdr:colOff>520700</xdr:colOff>
      <xdr:row>36</xdr:row>
      <xdr:rowOff>27095</xdr:rowOff>
    </xdr:to>
    <xdr:sp macro="" textlink="">
      <xdr:nvSpPr>
        <xdr:cNvPr id="134" name="円/楕円 133"/>
        <xdr:cNvSpPr/>
      </xdr:nvSpPr>
      <xdr:spPr bwMode="auto">
        <a:xfrm>
          <a:off x="4953000" y="687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11872</xdr:rowOff>
    </xdr:from>
    <xdr:ext cx="736600" cy="259045"/>
    <xdr:sp macro="" textlink="">
      <xdr:nvSpPr>
        <xdr:cNvPr id="135" name="テキスト ボックス 134"/>
        <xdr:cNvSpPr txBox="1"/>
      </xdr:nvSpPr>
      <xdr:spPr>
        <a:xfrm>
          <a:off x="4622800" y="696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294989</xdr:rowOff>
    </xdr:from>
    <xdr:to>
      <xdr:col>3</xdr:col>
      <xdr:colOff>955675</xdr:colOff>
      <xdr:row>36</xdr:row>
      <xdr:rowOff>53689</xdr:rowOff>
    </xdr:to>
    <xdr:sp macro="" textlink="">
      <xdr:nvSpPr>
        <xdr:cNvPr id="136" name="円/楕円 135"/>
        <xdr:cNvSpPr/>
      </xdr:nvSpPr>
      <xdr:spPr bwMode="auto">
        <a:xfrm>
          <a:off x="4254500" y="6905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38466</xdr:rowOff>
    </xdr:from>
    <xdr:ext cx="762000" cy="259045"/>
    <xdr:sp macro="" textlink="">
      <xdr:nvSpPr>
        <xdr:cNvPr id="137" name="テキスト ボックス 136"/>
        <xdr:cNvSpPr txBox="1"/>
      </xdr:nvSpPr>
      <xdr:spPr>
        <a:xfrm>
          <a:off x="3924300" y="69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112585</xdr:rowOff>
    </xdr:from>
    <xdr:to>
      <xdr:col>3</xdr:col>
      <xdr:colOff>257175</xdr:colOff>
      <xdr:row>35</xdr:row>
      <xdr:rowOff>214185</xdr:rowOff>
    </xdr:to>
    <xdr:sp macro="" textlink="">
      <xdr:nvSpPr>
        <xdr:cNvPr id="138" name="円/楕円 137"/>
        <xdr:cNvSpPr/>
      </xdr:nvSpPr>
      <xdr:spPr bwMode="auto">
        <a:xfrm>
          <a:off x="3556000" y="672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198962</xdr:rowOff>
    </xdr:from>
    <xdr:ext cx="762000" cy="259045"/>
    <xdr:sp macro="" textlink="">
      <xdr:nvSpPr>
        <xdr:cNvPr id="139" name="テキスト ボックス 138"/>
        <xdr:cNvSpPr txBox="1"/>
      </xdr:nvSpPr>
      <xdr:spPr>
        <a:xfrm>
          <a:off x="3225800" y="680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297294</xdr:rowOff>
    </xdr:from>
    <xdr:to>
      <xdr:col>2</xdr:col>
      <xdr:colOff>692150</xdr:colOff>
      <xdr:row>35</xdr:row>
      <xdr:rowOff>55994</xdr:rowOff>
    </xdr:to>
    <xdr:sp macro="" textlink="">
      <xdr:nvSpPr>
        <xdr:cNvPr id="140" name="円/楕円 139"/>
        <xdr:cNvSpPr/>
      </xdr:nvSpPr>
      <xdr:spPr bwMode="auto">
        <a:xfrm>
          <a:off x="2857500" y="6564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66171</xdr:rowOff>
    </xdr:from>
    <xdr:ext cx="762000" cy="259045"/>
    <xdr:sp macro="" textlink="">
      <xdr:nvSpPr>
        <xdr:cNvPr id="141" name="テキスト ボックス 140"/>
        <xdr:cNvSpPr txBox="1"/>
      </xdr:nvSpPr>
      <xdr:spPr>
        <a:xfrm>
          <a:off x="2527300" y="633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15,735
15,591
5.97
5,850,799
5,708,946
119,697
3,730,165
5,359,614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163050</xdr:rowOff>
    </xdr:from>
    <xdr:to>
      <xdr:col>6</xdr:col>
      <xdr:colOff>511175</xdr:colOff>
      <xdr:row>35</xdr:row>
      <xdr:rowOff>170267</xdr:rowOff>
    </xdr:to>
    <xdr:cxnSp macro="">
      <xdr:nvCxnSpPr>
        <xdr:cNvPr id="63" name="直線コネクタ 62"/>
        <xdr:cNvCxnSpPr/>
      </xdr:nvCxnSpPr>
      <xdr:spPr>
        <a:xfrm flipV="1">
          <a:off x="3797300" y="6163800"/>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170267</xdr:rowOff>
    </xdr:from>
    <xdr:to>
      <xdr:col>5</xdr:col>
      <xdr:colOff>358775</xdr:colOff>
      <xdr:row>36</xdr:row>
      <xdr:rowOff>7700</xdr:rowOff>
    </xdr:to>
    <xdr:cxnSp macro="">
      <xdr:nvCxnSpPr>
        <xdr:cNvPr id="66" name="直線コネクタ 65"/>
        <xdr:cNvCxnSpPr/>
      </xdr:nvCxnSpPr>
      <xdr:spPr>
        <a:xfrm flipV="1">
          <a:off x="2908300" y="6171017"/>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7700</xdr:rowOff>
    </xdr:from>
    <xdr:to>
      <xdr:col>4</xdr:col>
      <xdr:colOff>155575</xdr:colOff>
      <xdr:row>36</xdr:row>
      <xdr:rowOff>45827</xdr:rowOff>
    </xdr:to>
    <xdr:cxnSp macro="">
      <xdr:nvCxnSpPr>
        <xdr:cNvPr id="69" name="直線コネクタ 68"/>
        <xdr:cNvCxnSpPr/>
      </xdr:nvCxnSpPr>
      <xdr:spPr>
        <a:xfrm flipV="1">
          <a:off x="2019300" y="6179900"/>
          <a:ext cx="889000" cy="3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45827</xdr:rowOff>
    </xdr:from>
    <xdr:to>
      <xdr:col>2</xdr:col>
      <xdr:colOff>638175</xdr:colOff>
      <xdr:row>36</xdr:row>
      <xdr:rowOff>54906</xdr:rowOff>
    </xdr:to>
    <xdr:cxnSp macro="">
      <xdr:nvCxnSpPr>
        <xdr:cNvPr id="72" name="直線コネクタ 71"/>
        <xdr:cNvCxnSpPr/>
      </xdr:nvCxnSpPr>
      <xdr:spPr>
        <a:xfrm flipV="1">
          <a:off x="1130300" y="6218027"/>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112250</xdr:rowOff>
    </xdr:from>
    <xdr:to>
      <xdr:col>6</xdr:col>
      <xdr:colOff>561975</xdr:colOff>
      <xdr:row>36</xdr:row>
      <xdr:rowOff>42400</xdr:rowOff>
    </xdr:to>
    <xdr:sp macro="" textlink="">
      <xdr:nvSpPr>
        <xdr:cNvPr id="82" name="円/楕円 81"/>
        <xdr:cNvSpPr/>
      </xdr:nvSpPr>
      <xdr:spPr>
        <a:xfrm>
          <a:off x="4584700" y="61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90677</xdr:rowOff>
    </xdr:from>
    <xdr:ext cx="534377" cy="259045"/>
    <xdr:sp macro="" textlink="">
      <xdr:nvSpPr>
        <xdr:cNvPr id="83" name="人件費該当値テキスト"/>
        <xdr:cNvSpPr txBox="1"/>
      </xdr:nvSpPr>
      <xdr:spPr>
        <a:xfrm>
          <a:off x="4686300" y="609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119467</xdr:rowOff>
    </xdr:from>
    <xdr:to>
      <xdr:col>5</xdr:col>
      <xdr:colOff>409575</xdr:colOff>
      <xdr:row>36</xdr:row>
      <xdr:rowOff>49617</xdr:rowOff>
    </xdr:to>
    <xdr:sp macro="" textlink="">
      <xdr:nvSpPr>
        <xdr:cNvPr id="84" name="円/楕円 83"/>
        <xdr:cNvSpPr/>
      </xdr:nvSpPr>
      <xdr:spPr>
        <a:xfrm>
          <a:off x="3746500" y="61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40744</xdr:rowOff>
    </xdr:from>
    <xdr:ext cx="534377" cy="259045"/>
    <xdr:sp macro="" textlink="">
      <xdr:nvSpPr>
        <xdr:cNvPr id="85" name="テキスト ボックス 84"/>
        <xdr:cNvSpPr txBox="1"/>
      </xdr:nvSpPr>
      <xdr:spPr>
        <a:xfrm>
          <a:off x="3530111" y="621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128350</xdr:rowOff>
    </xdr:from>
    <xdr:to>
      <xdr:col>4</xdr:col>
      <xdr:colOff>206375</xdr:colOff>
      <xdr:row>36</xdr:row>
      <xdr:rowOff>58500</xdr:rowOff>
    </xdr:to>
    <xdr:sp macro="" textlink="">
      <xdr:nvSpPr>
        <xdr:cNvPr id="86" name="円/楕円 85"/>
        <xdr:cNvSpPr/>
      </xdr:nvSpPr>
      <xdr:spPr>
        <a:xfrm>
          <a:off x="2857500" y="61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49627</xdr:rowOff>
    </xdr:from>
    <xdr:ext cx="534377" cy="259045"/>
    <xdr:sp macro="" textlink="">
      <xdr:nvSpPr>
        <xdr:cNvPr id="87" name="テキスト ボックス 86"/>
        <xdr:cNvSpPr txBox="1"/>
      </xdr:nvSpPr>
      <xdr:spPr>
        <a:xfrm>
          <a:off x="2641111" y="622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166477</xdr:rowOff>
    </xdr:from>
    <xdr:to>
      <xdr:col>3</xdr:col>
      <xdr:colOff>3175</xdr:colOff>
      <xdr:row>36</xdr:row>
      <xdr:rowOff>96627</xdr:rowOff>
    </xdr:to>
    <xdr:sp macro="" textlink="">
      <xdr:nvSpPr>
        <xdr:cNvPr id="88" name="円/楕円 87"/>
        <xdr:cNvSpPr/>
      </xdr:nvSpPr>
      <xdr:spPr>
        <a:xfrm>
          <a:off x="1968500" y="61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87754</xdr:rowOff>
    </xdr:from>
    <xdr:ext cx="534377" cy="259045"/>
    <xdr:sp macro="" textlink="">
      <xdr:nvSpPr>
        <xdr:cNvPr id="89" name="テキスト ボックス 88"/>
        <xdr:cNvSpPr txBox="1"/>
      </xdr:nvSpPr>
      <xdr:spPr>
        <a:xfrm>
          <a:off x="1752111" y="62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74,749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4106</xdr:rowOff>
    </xdr:from>
    <xdr:to>
      <xdr:col>1</xdr:col>
      <xdr:colOff>485775</xdr:colOff>
      <xdr:row>36</xdr:row>
      <xdr:rowOff>105706</xdr:rowOff>
    </xdr:to>
    <xdr:sp macro="" textlink="">
      <xdr:nvSpPr>
        <xdr:cNvPr id="90" name="円/楕円 89"/>
        <xdr:cNvSpPr/>
      </xdr:nvSpPr>
      <xdr:spPr>
        <a:xfrm>
          <a:off x="1079500" y="61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96833</xdr:rowOff>
    </xdr:from>
    <xdr:ext cx="534377" cy="259045"/>
    <xdr:sp macro="" textlink="">
      <xdr:nvSpPr>
        <xdr:cNvPr id="91" name="テキスト ボックス 90"/>
        <xdr:cNvSpPr txBox="1"/>
      </xdr:nvSpPr>
      <xdr:spPr>
        <a:xfrm>
          <a:off x="863111" y="62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110470</xdr:rowOff>
    </xdr:from>
    <xdr:to>
      <xdr:col>6</xdr:col>
      <xdr:colOff>511175</xdr:colOff>
      <xdr:row>58</xdr:row>
      <xdr:rowOff>154346</xdr:rowOff>
    </xdr:to>
    <xdr:cxnSp macro="">
      <xdr:nvCxnSpPr>
        <xdr:cNvPr id="121" name="直線コネクタ 120"/>
        <xdr:cNvCxnSpPr/>
      </xdr:nvCxnSpPr>
      <xdr:spPr>
        <a:xfrm flipV="1">
          <a:off x="3797300" y="10054570"/>
          <a:ext cx="838200" cy="4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152784</xdr:rowOff>
    </xdr:from>
    <xdr:to>
      <xdr:col>5</xdr:col>
      <xdr:colOff>358775</xdr:colOff>
      <xdr:row>58</xdr:row>
      <xdr:rowOff>154346</xdr:rowOff>
    </xdr:to>
    <xdr:cxnSp macro="">
      <xdr:nvCxnSpPr>
        <xdr:cNvPr id="124" name="直線コネクタ 123"/>
        <xdr:cNvCxnSpPr/>
      </xdr:nvCxnSpPr>
      <xdr:spPr>
        <a:xfrm>
          <a:off x="2908300" y="10096884"/>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152784</xdr:rowOff>
    </xdr:from>
    <xdr:to>
      <xdr:col>4</xdr:col>
      <xdr:colOff>155575</xdr:colOff>
      <xdr:row>59</xdr:row>
      <xdr:rowOff>7790</xdr:rowOff>
    </xdr:to>
    <xdr:cxnSp macro="">
      <xdr:nvCxnSpPr>
        <xdr:cNvPr id="127" name="直線コネクタ 126"/>
        <xdr:cNvCxnSpPr/>
      </xdr:nvCxnSpPr>
      <xdr:spPr>
        <a:xfrm flipV="1">
          <a:off x="2019300" y="10096884"/>
          <a:ext cx="889000" cy="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7790</xdr:rowOff>
    </xdr:from>
    <xdr:to>
      <xdr:col>2</xdr:col>
      <xdr:colOff>638175</xdr:colOff>
      <xdr:row>59</xdr:row>
      <xdr:rowOff>10358</xdr:rowOff>
    </xdr:to>
    <xdr:cxnSp macro="">
      <xdr:nvCxnSpPr>
        <xdr:cNvPr id="130" name="直線コネクタ 129"/>
        <xdr:cNvCxnSpPr/>
      </xdr:nvCxnSpPr>
      <xdr:spPr>
        <a:xfrm flipV="1">
          <a:off x="1130300" y="10123340"/>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59670</xdr:rowOff>
    </xdr:from>
    <xdr:to>
      <xdr:col>6</xdr:col>
      <xdr:colOff>561975</xdr:colOff>
      <xdr:row>58</xdr:row>
      <xdr:rowOff>161270</xdr:rowOff>
    </xdr:to>
    <xdr:sp macro="" textlink="">
      <xdr:nvSpPr>
        <xdr:cNvPr id="140" name="円/楕円 139"/>
        <xdr:cNvSpPr/>
      </xdr:nvSpPr>
      <xdr:spPr>
        <a:xfrm>
          <a:off x="4584700" y="100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38097</xdr:rowOff>
    </xdr:from>
    <xdr:ext cx="534377" cy="259045"/>
    <xdr:sp macro="" textlink="">
      <xdr:nvSpPr>
        <xdr:cNvPr id="141" name="物件費該当値テキスト"/>
        <xdr:cNvSpPr txBox="1"/>
      </xdr:nvSpPr>
      <xdr:spPr>
        <a:xfrm>
          <a:off x="4686300" y="998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63,836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103546</xdr:rowOff>
    </xdr:from>
    <xdr:to>
      <xdr:col>5</xdr:col>
      <xdr:colOff>409575</xdr:colOff>
      <xdr:row>59</xdr:row>
      <xdr:rowOff>33696</xdr:rowOff>
    </xdr:to>
    <xdr:sp macro="" textlink="">
      <xdr:nvSpPr>
        <xdr:cNvPr id="142" name="円/楕円 141"/>
        <xdr:cNvSpPr/>
      </xdr:nvSpPr>
      <xdr:spPr>
        <a:xfrm>
          <a:off x="3746500" y="100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24823</xdr:rowOff>
    </xdr:from>
    <xdr:ext cx="534377" cy="259045"/>
    <xdr:sp macro="" textlink="">
      <xdr:nvSpPr>
        <xdr:cNvPr id="143" name="テキスト ボックス 142"/>
        <xdr:cNvSpPr txBox="1"/>
      </xdr:nvSpPr>
      <xdr:spPr>
        <a:xfrm>
          <a:off x="3530111" y="1014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101984</xdr:rowOff>
    </xdr:from>
    <xdr:to>
      <xdr:col>4</xdr:col>
      <xdr:colOff>206375</xdr:colOff>
      <xdr:row>59</xdr:row>
      <xdr:rowOff>32134</xdr:rowOff>
    </xdr:to>
    <xdr:sp macro="" textlink="">
      <xdr:nvSpPr>
        <xdr:cNvPr id="144" name="円/楕円 143"/>
        <xdr:cNvSpPr/>
      </xdr:nvSpPr>
      <xdr:spPr>
        <a:xfrm>
          <a:off x="2857500" y="1004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23261</xdr:rowOff>
    </xdr:from>
    <xdr:ext cx="534377" cy="259045"/>
    <xdr:sp macro="" textlink="">
      <xdr:nvSpPr>
        <xdr:cNvPr id="145" name="テキスト ボックス 144"/>
        <xdr:cNvSpPr txBox="1"/>
      </xdr:nvSpPr>
      <xdr:spPr>
        <a:xfrm>
          <a:off x="2641111" y="1013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128440</xdr:rowOff>
    </xdr:from>
    <xdr:to>
      <xdr:col>3</xdr:col>
      <xdr:colOff>3175</xdr:colOff>
      <xdr:row>59</xdr:row>
      <xdr:rowOff>58590</xdr:rowOff>
    </xdr:to>
    <xdr:sp macro="" textlink="">
      <xdr:nvSpPr>
        <xdr:cNvPr id="146" name="円/楕円 145"/>
        <xdr:cNvSpPr/>
      </xdr:nvSpPr>
      <xdr:spPr>
        <a:xfrm>
          <a:off x="1968500" y="100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49717</xdr:rowOff>
    </xdr:from>
    <xdr:ext cx="534377" cy="259045"/>
    <xdr:sp macro="" textlink="">
      <xdr:nvSpPr>
        <xdr:cNvPr id="147" name="テキスト ボックス 146"/>
        <xdr:cNvSpPr txBox="1"/>
      </xdr:nvSpPr>
      <xdr:spPr>
        <a:xfrm>
          <a:off x="1752111" y="1016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131008</xdr:rowOff>
    </xdr:from>
    <xdr:to>
      <xdr:col>1</xdr:col>
      <xdr:colOff>485775</xdr:colOff>
      <xdr:row>59</xdr:row>
      <xdr:rowOff>61158</xdr:rowOff>
    </xdr:to>
    <xdr:sp macro="" textlink="">
      <xdr:nvSpPr>
        <xdr:cNvPr id="148" name="円/楕円 147"/>
        <xdr:cNvSpPr/>
      </xdr:nvSpPr>
      <xdr:spPr>
        <a:xfrm>
          <a:off x="1079500" y="100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52285</xdr:rowOff>
    </xdr:from>
    <xdr:ext cx="534377" cy="259045"/>
    <xdr:sp macro="" textlink="">
      <xdr:nvSpPr>
        <xdr:cNvPr id="149" name="テキスト ボックス 148"/>
        <xdr:cNvSpPr txBox="1"/>
      </xdr:nvSpPr>
      <xdr:spPr>
        <a:xfrm>
          <a:off x="863111" y="1016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102133</xdr:rowOff>
    </xdr:from>
    <xdr:to>
      <xdr:col>6</xdr:col>
      <xdr:colOff>511175</xdr:colOff>
      <xdr:row>78</xdr:row>
      <xdr:rowOff>124194</xdr:rowOff>
    </xdr:to>
    <xdr:cxnSp macro="">
      <xdr:nvCxnSpPr>
        <xdr:cNvPr id="178" name="直線コネクタ 177"/>
        <xdr:cNvCxnSpPr/>
      </xdr:nvCxnSpPr>
      <xdr:spPr>
        <a:xfrm>
          <a:off x="3797300" y="13475233"/>
          <a:ext cx="8382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101219</xdr:rowOff>
    </xdr:from>
    <xdr:to>
      <xdr:col>5</xdr:col>
      <xdr:colOff>358775</xdr:colOff>
      <xdr:row>78</xdr:row>
      <xdr:rowOff>102133</xdr:rowOff>
    </xdr:to>
    <xdr:cxnSp macro="">
      <xdr:nvCxnSpPr>
        <xdr:cNvPr id="181" name="直線コネクタ 180"/>
        <xdr:cNvCxnSpPr/>
      </xdr:nvCxnSpPr>
      <xdr:spPr>
        <a:xfrm>
          <a:off x="2908300" y="1347431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97486</xdr:rowOff>
    </xdr:from>
    <xdr:to>
      <xdr:col>4</xdr:col>
      <xdr:colOff>155575</xdr:colOff>
      <xdr:row>78</xdr:row>
      <xdr:rowOff>101219</xdr:rowOff>
    </xdr:to>
    <xdr:cxnSp macro="">
      <xdr:nvCxnSpPr>
        <xdr:cNvPr id="184" name="直線コネクタ 183"/>
        <xdr:cNvCxnSpPr/>
      </xdr:nvCxnSpPr>
      <xdr:spPr>
        <a:xfrm>
          <a:off x="2019300" y="13470586"/>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97486</xdr:rowOff>
    </xdr:from>
    <xdr:to>
      <xdr:col>2</xdr:col>
      <xdr:colOff>638175</xdr:colOff>
      <xdr:row>78</xdr:row>
      <xdr:rowOff>103009</xdr:rowOff>
    </xdr:to>
    <xdr:cxnSp macro="">
      <xdr:nvCxnSpPr>
        <xdr:cNvPr id="187" name="直線コネクタ 186"/>
        <xdr:cNvCxnSpPr/>
      </xdr:nvCxnSpPr>
      <xdr:spPr>
        <a:xfrm flipV="1">
          <a:off x="1130300" y="13470586"/>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73394</xdr:rowOff>
    </xdr:from>
    <xdr:to>
      <xdr:col>6</xdr:col>
      <xdr:colOff>561975</xdr:colOff>
      <xdr:row>79</xdr:row>
      <xdr:rowOff>3544</xdr:rowOff>
    </xdr:to>
    <xdr:sp macro="" textlink="">
      <xdr:nvSpPr>
        <xdr:cNvPr id="197" name="円/楕円 196"/>
        <xdr:cNvSpPr/>
      </xdr:nvSpPr>
      <xdr:spPr>
        <a:xfrm>
          <a:off x="4584700" y="134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159771</xdr:rowOff>
    </xdr:from>
    <xdr:ext cx="469744" cy="259045"/>
    <xdr:sp macro="" textlink="">
      <xdr:nvSpPr>
        <xdr:cNvPr id="198" name="維持補修費該当値テキスト"/>
        <xdr:cNvSpPr txBox="1"/>
      </xdr:nvSpPr>
      <xdr:spPr>
        <a:xfrm>
          <a:off x="4686300" y="1336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51333</xdr:rowOff>
    </xdr:from>
    <xdr:to>
      <xdr:col>5</xdr:col>
      <xdr:colOff>409575</xdr:colOff>
      <xdr:row>78</xdr:row>
      <xdr:rowOff>152933</xdr:rowOff>
    </xdr:to>
    <xdr:sp macro="" textlink="">
      <xdr:nvSpPr>
        <xdr:cNvPr id="199" name="円/楕円 198"/>
        <xdr:cNvSpPr/>
      </xdr:nvSpPr>
      <xdr:spPr>
        <a:xfrm>
          <a:off x="3746500" y="134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144060</xdr:rowOff>
    </xdr:from>
    <xdr:ext cx="469744" cy="259045"/>
    <xdr:sp macro="" textlink="">
      <xdr:nvSpPr>
        <xdr:cNvPr id="200" name="テキスト ボックス 199"/>
        <xdr:cNvSpPr txBox="1"/>
      </xdr:nvSpPr>
      <xdr:spPr>
        <a:xfrm>
          <a:off x="3562427" y="1351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50419</xdr:rowOff>
    </xdr:from>
    <xdr:to>
      <xdr:col>4</xdr:col>
      <xdr:colOff>206375</xdr:colOff>
      <xdr:row>78</xdr:row>
      <xdr:rowOff>152019</xdr:rowOff>
    </xdr:to>
    <xdr:sp macro="" textlink="">
      <xdr:nvSpPr>
        <xdr:cNvPr id="201" name="円/楕円 200"/>
        <xdr:cNvSpPr/>
      </xdr:nvSpPr>
      <xdr:spPr>
        <a:xfrm>
          <a:off x="2857500" y="134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143146</xdr:rowOff>
    </xdr:from>
    <xdr:ext cx="469744" cy="259045"/>
    <xdr:sp macro="" textlink="">
      <xdr:nvSpPr>
        <xdr:cNvPr id="202" name="テキスト ボックス 201"/>
        <xdr:cNvSpPr txBox="1"/>
      </xdr:nvSpPr>
      <xdr:spPr>
        <a:xfrm>
          <a:off x="2673427" y="1351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46686</xdr:rowOff>
    </xdr:from>
    <xdr:to>
      <xdr:col>3</xdr:col>
      <xdr:colOff>3175</xdr:colOff>
      <xdr:row>78</xdr:row>
      <xdr:rowOff>148286</xdr:rowOff>
    </xdr:to>
    <xdr:sp macro="" textlink="">
      <xdr:nvSpPr>
        <xdr:cNvPr id="203" name="円/楕円 202"/>
        <xdr:cNvSpPr/>
      </xdr:nvSpPr>
      <xdr:spPr>
        <a:xfrm>
          <a:off x="1968500" y="13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139413</xdr:rowOff>
    </xdr:from>
    <xdr:ext cx="469744" cy="259045"/>
    <xdr:sp macro="" textlink="">
      <xdr:nvSpPr>
        <xdr:cNvPr id="204" name="テキスト ボックス 203"/>
        <xdr:cNvSpPr txBox="1"/>
      </xdr:nvSpPr>
      <xdr:spPr>
        <a:xfrm>
          <a:off x="1784427" y="135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52209</xdr:rowOff>
    </xdr:from>
    <xdr:to>
      <xdr:col>1</xdr:col>
      <xdr:colOff>485775</xdr:colOff>
      <xdr:row>78</xdr:row>
      <xdr:rowOff>153809</xdr:rowOff>
    </xdr:to>
    <xdr:sp macro="" textlink="">
      <xdr:nvSpPr>
        <xdr:cNvPr id="205" name="円/楕円 204"/>
        <xdr:cNvSpPr/>
      </xdr:nvSpPr>
      <xdr:spPr>
        <a:xfrm>
          <a:off x="1079500" y="134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144936</xdr:rowOff>
    </xdr:from>
    <xdr:ext cx="469744" cy="259045"/>
    <xdr:sp macro="" textlink="">
      <xdr:nvSpPr>
        <xdr:cNvPr id="206" name="テキスト ボックス 205"/>
        <xdr:cNvSpPr txBox="1"/>
      </xdr:nvSpPr>
      <xdr:spPr>
        <a:xfrm>
          <a:off x="895427" y="1351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101214</xdr:rowOff>
    </xdr:from>
    <xdr:to>
      <xdr:col>6</xdr:col>
      <xdr:colOff>511175</xdr:colOff>
      <xdr:row>95</xdr:row>
      <xdr:rowOff>160927</xdr:rowOff>
    </xdr:to>
    <xdr:cxnSp macro="">
      <xdr:nvCxnSpPr>
        <xdr:cNvPr id="238" name="直線コネクタ 237"/>
        <xdr:cNvCxnSpPr/>
      </xdr:nvCxnSpPr>
      <xdr:spPr>
        <a:xfrm flipV="1">
          <a:off x="3797300" y="16388964"/>
          <a:ext cx="838200" cy="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160927</xdr:rowOff>
    </xdr:from>
    <xdr:to>
      <xdr:col>5</xdr:col>
      <xdr:colOff>358775</xdr:colOff>
      <xdr:row>95</xdr:row>
      <xdr:rowOff>161106</xdr:rowOff>
    </xdr:to>
    <xdr:cxnSp macro="">
      <xdr:nvCxnSpPr>
        <xdr:cNvPr id="241" name="直線コネクタ 240"/>
        <xdr:cNvCxnSpPr/>
      </xdr:nvCxnSpPr>
      <xdr:spPr>
        <a:xfrm flipV="1">
          <a:off x="2908300" y="16448677"/>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161106</xdr:rowOff>
    </xdr:from>
    <xdr:to>
      <xdr:col>4</xdr:col>
      <xdr:colOff>155575</xdr:colOff>
      <xdr:row>96</xdr:row>
      <xdr:rowOff>78321</xdr:rowOff>
    </xdr:to>
    <xdr:cxnSp macro="">
      <xdr:nvCxnSpPr>
        <xdr:cNvPr id="244" name="直線コネクタ 243"/>
        <xdr:cNvCxnSpPr/>
      </xdr:nvCxnSpPr>
      <xdr:spPr>
        <a:xfrm flipV="1">
          <a:off x="2019300" y="16448856"/>
          <a:ext cx="889000" cy="8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78321</xdr:rowOff>
    </xdr:from>
    <xdr:to>
      <xdr:col>2</xdr:col>
      <xdr:colOff>638175</xdr:colOff>
      <xdr:row>96</xdr:row>
      <xdr:rowOff>104921</xdr:rowOff>
    </xdr:to>
    <xdr:cxnSp macro="">
      <xdr:nvCxnSpPr>
        <xdr:cNvPr id="247" name="直線コネクタ 246"/>
        <xdr:cNvCxnSpPr/>
      </xdr:nvCxnSpPr>
      <xdr:spPr>
        <a:xfrm flipV="1">
          <a:off x="1130300" y="16537521"/>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50414</xdr:rowOff>
    </xdr:from>
    <xdr:to>
      <xdr:col>6</xdr:col>
      <xdr:colOff>561975</xdr:colOff>
      <xdr:row>95</xdr:row>
      <xdr:rowOff>152014</xdr:rowOff>
    </xdr:to>
    <xdr:sp macro="" textlink="">
      <xdr:nvSpPr>
        <xdr:cNvPr id="257" name="円/楕円 256"/>
        <xdr:cNvSpPr/>
      </xdr:nvSpPr>
      <xdr:spPr>
        <a:xfrm>
          <a:off x="4584700" y="16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28841</xdr:rowOff>
    </xdr:from>
    <xdr:ext cx="534377" cy="259045"/>
    <xdr:sp macro="" textlink="">
      <xdr:nvSpPr>
        <xdr:cNvPr id="258" name="扶助費該当値テキスト"/>
        <xdr:cNvSpPr txBox="1"/>
      </xdr:nvSpPr>
      <xdr:spPr>
        <a:xfrm>
          <a:off x="4686300" y="163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61,857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110127</xdr:rowOff>
    </xdr:from>
    <xdr:to>
      <xdr:col>5</xdr:col>
      <xdr:colOff>409575</xdr:colOff>
      <xdr:row>96</xdr:row>
      <xdr:rowOff>40277</xdr:rowOff>
    </xdr:to>
    <xdr:sp macro="" textlink="">
      <xdr:nvSpPr>
        <xdr:cNvPr id="259" name="円/楕円 258"/>
        <xdr:cNvSpPr/>
      </xdr:nvSpPr>
      <xdr:spPr>
        <a:xfrm>
          <a:off x="3746500" y="163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31404</xdr:rowOff>
    </xdr:from>
    <xdr:ext cx="534377" cy="259045"/>
    <xdr:sp macro="" textlink="">
      <xdr:nvSpPr>
        <xdr:cNvPr id="260" name="テキスト ボックス 259"/>
        <xdr:cNvSpPr txBox="1"/>
      </xdr:nvSpPr>
      <xdr:spPr>
        <a:xfrm>
          <a:off x="3530111" y="1649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110306</xdr:rowOff>
    </xdr:from>
    <xdr:to>
      <xdr:col>4</xdr:col>
      <xdr:colOff>206375</xdr:colOff>
      <xdr:row>96</xdr:row>
      <xdr:rowOff>40456</xdr:rowOff>
    </xdr:to>
    <xdr:sp macro="" textlink="">
      <xdr:nvSpPr>
        <xdr:cNvPr id="261" name="円/楕円 260"/>
        <xdr:cNvSpPr/>
      </xdr:nvSpPr>
      <xdr:spPr>
        <a:xfrm>
          <a:off x="2857500" y="163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31583</xdr:rowOff>
    </xdr:from>
    <xdr:ext cx="534377" cy="259045"/>
    <xdr:sp macro="" textlink="">
      <xdr:nvSpPr>
        <xdr:cNvPr id="262" name="テキスト ボックス 261"/>
        <xdr:cNvSpPr txBox="1"/>
      </xdr:nvSpPr>
      <xdr:spPr>
        <a:xfrm>
          <a:off x="2641111" y="164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27521</xdr:rowOff>
    </xdr:from>
    <xdr:to>
      <xdr:col>3</xdr:col>
      <xdr:colOff>3175</xdr:colOff>
      <xdr:row>96</xdr:row>
      <xdr:rowOff>129121</xdr:rowOff>
    </xdr:to>
    <xdr:sp macro="" textlink="">
      <xdr:nvSpPr>
        <xdr:cNvPr id="263" name="円/楕円 262"/>
        <xdr:cNvSpPr/>
      </xdr:nvSpPr>
      <xdr:spPr>
        <a:xfrm>
          <a:off x="1968500" y="164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120248</xdr:rowOff>
    </xdr:from>
    <xdr:ext cx="534377" cy="259045"/>
    <xdr:sp macro="" textlink="">
      <xdr:nvSpPr>
        <xdr:cNvPr id="264" name="テキスト ボックス 263"/>
        <xdr:cNvSpPr txBox="1"/>
      </xdr:nvSpPr>
      <xdr:spPr>
        <a:xfrm>
          <a:off x="1752111" y="165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54121</xdr:rowOff>
    </xdr:from>
    <xdr:to>
      <xdr:col>1</xdr:col>
      <xdr:colOff>485775</xdr:colOff>
      <xdr:row>96</xdr:row>
      <xdr:rowOff>155721</xdr:rowOff>
    </xdr:to>
    <xdr:sp macro="" textlink="">
      <xdr:nvSpPr>
        <xdr:cNvPr id="265" name="円/楕円 264"/>
        <xdr:cNvSpPr/>
      </xdr:nvSpPr>
      <xdr:spPr>
        <a:xfrm>
          <a:off x="1079500" y="165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146848</xdr:rowOff>
    </xdr:from>
    <xdr:ext cx="534377" cy="259045"/>
    <xdr:sp macro="" textlink="">
      <xdr:nvSpPr>
        <xdr:cNvPr id="266" name="テキスト ボックス 265"/>
        <xdr:cNvSpPr txBox="1"/>
      </xdr:nvSpPr>
      <xdr:spPr>
        <a:xfrm>
          <a:off x="863111" y="1660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81690</xdr:rowOff>
    </xdr:from>
    <xdr:to>
      <xdr:col>15</xdr:col>
      <xdr:colOff>180975</xdr:colOff>
      <xdr:row>36</xdr:row>
      <xdr:rowOff>130643</xdr:rowOff>
    </xdr:to>
    <xdr:cxnSp macro="">
      <xdr:nvCxnSpPr>
        <xdr:cNvPr id="297" name="直線コネクタ 296"/>
        <xdr:cNvCxnSpPr/>
      </xdr:nvCxnSpPr>
      <xdr:spPr>
        <a:xfrm>
          <a:off x="9639300" y="6253890"/>
          <a:ext cx="8382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48924</xdr:rowOff>
    </xdr:from>
    <xdr:to>
      <xdr:col>14</xdr:col>
      <xdr:colOff>28575</xdr:colOff>
      <xdr:row>36</xdr:row>
      <xdr:rowOff>81690</xdr:rowOff>
    </xdr:to>
    <xdr:cxnSp macro="">
      <xdr:nvCxnSpPr>
        <xdr:cNvPr id="300" name="直線コネクタ 299"/>
        <xdr:cNvCxnSpPr/>
      </xdr:nvCxnSpPr>
      <xdr:spPr>
        <a:xfrm>
          <a:off x="8750300" y="622112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48924</xdr:rowOff>
    </xdr:from>
    <xdr:to>
      <xdr:col>12</xdr:col>
      <xdr:colOff>511175</xdr:colOff>
      <xdr:row>36</xdr:row>
      <xdr:rowOff>103015</xdr:rowOff>
    </xdr:to>
    <xdr:cxnSp macro="">
      <xdr:nvCxnSpPr>
        <xdr:cNvPr id="303" name="直線コネクタ 302"/>
        <xdr:cNvCxnSpPr/>
      </xdr:nvCxnSpPr>
      <xdr:spPr>
        <a:xfrm flipV="1">
          <a:off x="7861300" y="6221124"/>
          <a:ext cx="889000" cy="5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103015</xdr:rowOff>
    </xdr:from>
    <xdr:to>
      <xdr:col>11</xdr:col>
      <xdr:colOff>307975</xdr:colOff>
      <xdr:row>36</xdr:row>
      <xdr:rowOff>107380</xdr:rowOff>
    </xdr:to>
    <xdr:cxnSp macro="">
      <xdr:nvCxnSpPr>
        <xdr:cNvPr id="306" name="直線コネクタ 305"/>
        <xdr:cNvCxnSpPr/>
      </xdr:nvCxnSpPr>
      <xdr:spPr>
        <a:xfrm flipV="1">
          <a:off x="6972300" y="6275215"/>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79843</xdr:rowOff>
    </xdr:from>
    <xdr:to>
      <xdr:col>15</xdr:col>
      <xdr:colOff>231775</xdr:colOff>
      <xdr:row>37</xdr:row>
      <xdr:rowOff>9993</xdr:rowOff>
    </xdr:to>
    <xdr:sp macro="" textlink="">
      <xdr:nvSpPr>
        <xdr:cNvPr id="316" name="円/楕円 315"/>
        <xdr:cNvSpPr/>
      </xdr:nvSpPr>
      <xdr:spPr>
        <a:xfrm>
          <a:off x="10426700" y="6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58270</xdr:rowOff>
    </xdr:from>
    <xdr:ext cx="534377" cy="259045"/>
    <xdr:sp macro="" textlink="">
      <xdr:nvSpPr>
        <xdr:cNvPr id="317" name="補助費等該当値テキスト"/>
        <xdr:cNvSpPr txBox="1"/>
      </xdr:nvSpPr>
      <xdr:spPr>
        <a:xfrm>
          <a:off x="10528300" y="62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44,332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30890</xdr:rowOff>
    </xdr:from>
    <xdr:to>
      <xdr:col>14</xdr:col>
      <xdr:colOff>79375</xdr:colOff>
      <xdr:row>36</xdr:row>
      <xdr:rowOff>132490</xdr:rowOff>
    </xdr:to>
    <xdr:sp macro="" textlink="">
      <xdr:nvSpPr>
        <xdr:cNvPr id="318" name="円/楕円 317"/>
        <xdr:cNvSpPr/>
      </xdr:nvSpPr>
      <xdr:spPr>
        <a:xfrm>
          <a:off x="9588500" y="620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123617</xdr:rowOff>
    </xdr:from>
    <xdr:ext cx="534377" cy="259045"/>
    <xdr:sp macro="" textlink="">
      <xdr:nvSpPr>
        <xdr:cNvPr id="319" name="テキスト ボックス 318"/>
        <xdr:cNvSpPr txBox="1"/>
      </xdr:nvSpPr>
      <xdr:spPr>
        <a:xfrm>
          <a:off x="9372111" y="62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169574</xdr:rowOff>
    </xdr:from>
    <xdr:to>
      <xdr:col>12</xdr:col>
      <xdr:colOff>561975</xdr:colOff>
      <xdr:row>36</xdr:row>
      <xdr:rowOff>99724</xdr:rowOff>
    </xdr:to>
    <xdr:sp macro="" textlink="">
      <xdr:nvSpPr>
        <xdr:cNvPr id="320" name="円/楕円 319"/>
        <xdr:cNvSpPr/>
      </xdr:nvSpPr>
      <xdr:spPr>
        <a:xfrm>
          <a:off x="8699500" y="61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90851</xdr:rowOff>
    </xdr:from>
    <xdr:ext cx="534377" cy="259045"/>
    <xdr:sp macro="" textlink="">
      <xdr:nvSpPr>
        <xdr:cNvPr id="321" name="テキスト ボックス 320"/>
        <xdr:cNvSpPr txBox="1"/>
      </xdr:nvSpPr>
      <xdr:spPr>
        <a:xfrm>
          <a:off x="8483111" y="626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52215</xdr:rowOff>
    </xdr:from>
    <xdr:to>
      <xdr:col>11</xdr:col>
      <xdr:colOff>358775</xdr:colOff>
      <xdr:row>36</xdr:row>
      <xdr:rowOff>153815</xdr:rowOff>
    </xdr:to>
    <xdr:sp macro="" textlink="">
      <xdr:nvSpPr>
        <xdr:cNvPr id="322" name="円/楕円 321"/>
        <xdr:cNvSpPr/>
      </xdr:nvSpPr>
      <xdr:spPr>
        <a:xfrm>
          <a:off x="7810500" y="62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144942</xdr:rowOff>
    </xdr:from>
    <xdr:ext cx="534377" cy="259045"/>
    <xdr:sp macro="" textlink="">
      <xdr:nvSpPr>
        <xdr:cNvPr id="323" name="テキスト ボックス 322"/>
        <xdr:cNvSpPr txBox="1"/>
      </xdr:nvSpPr>
      <xdr:spPr>
        <a:xfrm>
          <a:off x="7594111" y="631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56580</xdr:rowOff>
    </xdr:from>
    <xdr:to>
      <xdr:col>10</xdr:col>
      <xdr:colOff>155575</xdr:colOff>
      <xdr:row>36</xdr:row>
      <xdr:rowOff>158180</xdr:rowOff>
    </xdr:to>
    <xdr:sp macro="" textlink="">
      <xdr:nvSpPr>
        <xdr:cNvPr id="324" name="円/楕円 323"/>
        <xdr:cNvSpPr/>
      </xdr:nvSpPr>
      <xdr:spPr>
        <a:xfrm>
          <a:off x="6921500" y="622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149307</xdr:rowOff>
    </xdr:from>
    <xdr:ext cx="534377" cy="259045"/>
    <xdr:sp macro="" textlink="">
      <xdr:nvSpPr>
        <xdr:cNvPr id="325" name="テキスト ボックス 324"/>
        <xdr:cNvSpPr txBox="1"/>
      </xdr:nvSpPr>
      <xdr:spPr>
        <a:xfrm>
          <a:off x="6705111" y="63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142294</xdr:rowOff>
    </xdr:from>
    <xdr:to>
      <xdr:col>15</xdr:col>
      <xdr:colOff>180975</xdr:colOff>
      <xdr:row>57</xdr:row>
      <xdr:rowOff>58547</xdr:rowOff>
    </xdr:to>
    <xdr:cxnSp macro="">
      <xdr:nvCxnSpPr>
        <xdr:cNvPr id="350" name="直線コネクタ 349"/>
        <xdr:cNvCxnSpPr/>
      </xdr:nvCxnSpPr>
      <xdr:spPr>
        <a:xfrm flipV="1">
          <a:off x="9639300" y="9743494"/>
          <a:ext cx="838200" cy="8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58547</xdr:rowOff>
    </xdr:from>
    <xdr:to>
      <xdr:col>14</xdr:col>
      <xdr:colOff>28575</xdr:colOff>
      <xdr:row>57</xdr:row>
      <xdr:rowOff>68125</xdr:rowOff>
    </xdr:to>
    <xdr:cxnSp macro="">
      <xdr:nvCxnSpPr>
        <xdr:cNvPr id="353" name="直線コネクタ 352"/>
        <xdr:cNvCxnSpPr/>
      </xdr:nvCxnSpPr>
      <xdr:spPr>
        <a:xfrm flipV="1">
          <a:off x="8750300" y="9831197"/>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63999</xdr:rowOff>
    </xdr:from>
    <xdr:to>
      <xdr:col>12</xdr:col>
      <xdr:colOff>511175</xdr:colOff>
      <xdr:row>57</xdr:row>
      <xdr:rowOff>68125</xdr:rowOff>
    </xdr:to>
    <xdr:cxnSp macro="">
      <xdr:nvCxnSpPr>
        <xdr:cNvPr id="356" name="直線コネクタ 355"/>
        <xdr:cNvCxnSpPr/>
      </xdr:nvCxnSpPr>
      <xdr:spPr>
        <a:xfrm>
          <a:off x="7861300" y="9836649"/>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63302</xdr:rowOff>
    </xdr:from>
    <xdr:to>
      <xdr:col>11</xdr:col>
      <xdr:colOff>307975</xdr:colOff>
      <xdr:row>57</xdr:row>
      <xdr:rowOff>63999</xdr:rowOff>
    </xdr:to>
    <xdr:cxnSp macro="">
      <xdr:nvCxnSpPr>
        <xdr:cNvPr id="359" name="直線コネクタ 358"/>
        <xdr:cNvCxnSpPr/>
      </xdr:nvCxnSpPr>
      <xdr:spPr>
        <a:xfrm>
          <a:off x="6972300" y="9835952"/>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91494</xdr:rowOff>
    </xdr:from>
    <xdr:to>
      <xdr:col>15</xdr:col>
      <xdr:colOff>231775</xdr:colOff>
      <xdr:row>57</xdr:row>
      <xdr:rowOff>21644</xdr:rowOff>
    </xdr:to>
    <xdr:sp macro="" textlink="">
      <xdr:nvSpPr>
        <xdr:cNvPr id="369" name="円/楕円 368"/>
        <xdr:cNvSpPr/>
      </xdr:nvSpPr>
      <xdr:spPr>
        <a:xfrm>
          <a:off x="10426700" y="96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69921</xdr:rowOff>
    </xdr:from>
    <xdr:ext cx="534377" cy="259045"/>
    <xdr:sp macro="" textlink="">
      <xdr:nvSpPr>
        <xdr:cNvPr id="370" name="普通建設事業費該当値テキスト"/>
        <xdr:cNvSpPr txBox="1"/>
      </xdr:nvSpPr>
      <xdr:spPr>
        <a:xfrm>
          <a:off x="10528300" y="96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39,546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7747</xdr:rowOff>
    </xdr:from>
    <xdr:to>
      <xdr:col>14</xdr:col>
      <xdr:colOff>79375</xdr:colOff>
      <xdr:row>57</xdr:row>
      <xdr:rowOff>109347</xdr:rowOff>
    </xdr:to>
    <xdr:sp macro="" textlink="">
      <xdr:nvSpPr>
        <xdr:cNvPr id="371" name="円/楕円 370"/>
        <xdr:cNvSpPr/>
      </xdr:nvSpPr>
      <xdr:spPr>
        <a:xfrm>
          <a:off x="9588500" y="97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100474</xdr:rowOff>
    </xdr:from>
    <xdr:ext cx="534377" cy="259045"/>
    <xdr:sp macro="" textlink="">
      <xdr:nvSpPr>
        <xdr:cNvPr id="372" name="テキスト ボックス 371"/>
        <xdr:cNvSpPr txBox="1"/>
      </xdr:nvSpPr>
      <xdr:spPr>
        <a:xfrm>
          <a:off x="9372111" y="98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17325</xdr:rowOff>
    </xdr:from>
    <xdr:to>
      <xdr:col>12</xdr:col>
      <xdr:colOff>561975</xdr:colOff>
      <xdr:row>57</xdr:row>
      <xdr:rowOff>118925</xdr:rowOff>
    </xdr:to>
    <xdr:sp macro="" textlink="">
      <xdr:nvSpPr>
        <xdr:cNvPr id="373" name="円/楕円 372"/>
        <xdr:cNvSpPr/>
      </xdr:nvSpPr>
      <xdr:spPr>
        <a:xfrm>
          <a:off x="8699500" y="97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110052</xdr:rowOff>
    </xdr:from>
    <xdr:ext cx="534377" cy="259045"/>
    <xdr:sp macro="" textlink="">
      <xdr:nvSpPr>
        <xdr:cNvPr id="374" name="テキスト ボックス 373"/>
        <xdr:cNvSpPr txBox="1"/>
      </xdr:nvSpPr>
      <xdr:spPr>
        <a:xfrm>
          <a:off x="8483111" y="98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13199</xdr:rowOff>
    </xdr:from>
    <xdr:to>
      <xdr:col>11</xdr:col>
      <xdr:colOff>358775</xdr:colOff>
      <xdr:row>57</xdr:row>
      <xdr:rowOff>114799</xdr:rowOff>
    </xdr:to>
    <xdr:sp macro="" textlink="">
      <xdr:nvSpPr>
        <xdr:cNvPr id="375" name="円/楕円 374"/>
        <xdr:cNvSpPr/>
      </xdr:nvSpPr>
      <xdr:spPr>
        <a:xfrm>
          <a:off x="7810500" y="97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105926</xdr:rowOff>
    </xdr:from>
    <xdr:ext cx="534377" cy="259045"/>
    <xdr:sp macro="" textlink="">
      <xdr:nvSpPr>
        <xdr:cNvPr id="376" name="テキスト ボックス 375"/>
        <xdr:cNvSpPr txBox="1"/>
      </xdr:nvSpPr>
      <xdr:spPr>
        <a:xfrm>
          <a:off x="7594111" y="987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12502</xdr:rowOff>
    </xdr:from>
    <xdr:to>
      <xdr:col>10</xdr:col>
      <xdr:colOff>155575</xdr:colOff>
      <xdr:row>57</xdr:row>
      <xdr:rowOff>114102</xdr:rowOff>
    </xdr:to>
    <xdr:sp macro="" textlink="">
      <xdr:nvSpPr>
        <xdr:cNvPr id="377" name="円/楕円 376"/>
        <xdr:cNvSpPr/>
      </xdr:nvSpPr>
      <xdr:spPr>
        <a:xfrm>
          <a:off x="6921500" y="97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105229</xdr:rowOff>
    </xdr:from>
    <xdr:ext cx="534377" cy="259045"/>
    <xdr:sp macro="" textlink="">
      <xdr:nvSpPr>
        <xdr:cNvPr id="378" name="テキスト ボックス 377"/>
        <xdr:cNvSpPr txBox="1"/>
      </xdr:nvSpPr>
      <xdr:spPr>
        <a:xfrm>
          <a:off x="6705111" y="987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24028</xdr:rowOff>
    </xdr:from>
    <xdr:to>
      <xdr:col>15</xdr:col>
      <xdr:colOff>180975</xdr:colOff>
      <xdr:row>79</xdr:row>
      <xdr:rowOff>13267</xdr:rowOff>
    </xdr:to>
    <xdr:cxnSp macro="">
      <xdr:nvCxnSpPr>
        <xdr:cNvPr id="409" name="直線コネクタ 408"/>
        <xdr:cNvCxnSpPr/>
      </xdr:nvCxnSpPr>
      <xdr:spPr>
        <a:xfrm>
          <a:off x="9639300" y="13397128"/>
          <a:ext cx="838200" cy="16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24028</xdr:rowOff>
    </xdr:from>
    <xdr:to>
      <xdr:col>14</xdr:col>
      <xdr:colOff>28575</xdr:colOff>
      <xdr:row>79</xdr:row>
      <xdr:rowOff>24665</xdr:rowOff>
    </xdr:to>
    <xdr:cxnSp macro="">
      <xdr:nvCxnSpPr>
        <xdr:cNvPr id="412" name="直線コネクタ 411"/>
        <xdr:cNvCxnSpPr/>
      </xdr:nvCxnSpPr>
      <xdr:spPr>
        <a:xfrm flipV="1">
          <a:off x="8750300" y="13397128"/>
          <a:ext cx="889000" cy="17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133917</xdr:rowOff>
    </xdr:from>
    <xdr:to>
      <xdr:col>15</xdr:col>
      <xdr:colOff>231775</xdr:colOff>
      <xdr:row>79</xdr:row>
      <xdr:rowOff>64067</xdr:rowOff>
    </xdr:to>
    <xdr:sp macro="" textlink="">
      <xdr:nvSpPr>
        <xdr:cNvPr id="422" name="円/楕円 421"/>
        <xdr:cNvSpPr/>
      </xdr:nvSpPr>
      <xdr:spPr>
        <a:xfrm>
          <a:off x="10426700" y="135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48844</xdr:rowOff>
    </xdr:from>
    <xdr:ext cx="469744" cy="259045"/>
    <xdr:sp macro="" textlink="">
      <xdr:nvSpPr>
        <xdr:cNvPr id="423" name="普通建設事業費 （ うち新規整備　）該当値テキスト"/>
        <xdr:cNvSpPr txBox="1"/>
      </xdr:nvSpPr>
      <xdr:spPr>
        <a:xfrm>
          <a:off x="10528300" y="1342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144678</xdr:rowOff>
    </xdr:from>
    <xdr:to>
      <xdr:col>14</xdr:col>
      <xdr:colOff>79375</xdr:colOff>
      <xdr:row>78</xdr:row>
      <xdr:rowOff>74828</xdr:rowOff>
    </xdr:to>
    <xdr:sp macro="" textlink="">
      <xdr:nvSpPr>
        <xdr:cNvPr id="424" name="円/楕円 423"/>
        <xdr:cNvSpPr/>
      </xdr:nvSpPr>
      <xdr:spPr>
        <a:xfrm>
          <a:off x="95885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65955</xdr:rowOff>
    </xdr:from>
    <xdr:ext cx="534377" cy="259045"/>
    <xdr:sp macro="" textlink="">
      <xdr:nvSpPr>
        <xdr:cNvPr id="425" name="テキスト ボックス 424"/>
        <xdr:cNvSpPr txBox="1"/>
      </xdr:nvSpPr>
      <xdr:spPr>
        <a:xfrm>
          <a:off x="9372111" y="134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145315</xdr:rowOff>
    </xdr:from>
    <xdr:to>
      <xdr:col>12</xdr:col>
      <xdr:colOff>561975</xdr:colOff>
      <xdr:row>79</xdr:row>
      <xdr:rowOff>75465</xdr:rowOff>
    </xdr:to>
    <xdr:sp macro="" textlink="">
      <xdr:nvSpPr>
        <xdr:cNvPr id="426" name="円/楕円 425"/>
        <xdr:cNvSpPr/>
      </xdr:nvSpPr>
      <xdr:spPr>
        <a:xfrm>
          <a:off x="8699500" y="135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66592</xdr:rowOff>
    </xdr:from>
    <xdr:ext cx="469744" cy="259045"/>
    <xdr:sp macro="" textlink="">
      <xdr:nvSpPr>
        <xdr:cNvPr id="427" name="テキスト ボックス 426"/>
        <xdr:cNvSpPr txBox="1"/>
      </xdr:nvSpPr>
      <xdr:spPr>
        <a:xfrm>
          <a:off x="8515427" y="136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13309</xdr:rowOff>
    </xdr:from>
    <xdr:to>
      <xdr:col>15</xdr:col>
      <xdr:colOff>180975</xdr:colOff>
      <xdr:row>98</xdr:row>
      <xdr:rowOff>103963</xdr:rowOff>
    </xdr:to>
    <xdr:cxnSp macro="">
      <xdr:nvCxnSpPr>
        <xdr:cNvPr id="456" name="直線コネクタ 455"/>
        <xdr:cNvCxnSpPr/>
      </xdr:nvCxnSpPr>
      <xdr:spPr>
        <a:xfrm flipV="1">
          <a:off x="9639300" y="16815409"/>
          <a:ext cx="838200" cy="9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41339</xdr:rowOff>
    </xdr:from>
    <xdr:to>
      <xdr:col>14</xdr:col>
      <xdr:colOff>28575</xdr:colOff>
      <xdr:row>98</xdr:row>
      <xdr:rowOff>103963</xdr:rowOff>
    </xdr:to>
    <xdr:cxnSp macro="">
      <xdr:nvCxnSpPr>
        <xdr:cNvPr id="459" name="直線コネクタ 458"/>
        <xdr:cNvCxnSpPr/>
      </xdr:nvCxnSpPr>
      <xdr:spPr>
        <a:xfrm>
          <a:off x="8750300" y="16843439"/>
          <a:ext cx="889000" cy="6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133959</xdr:rowOff>
    </xdr:from>
    <xdr:to>
      <xdr:col>15</xdr:col>
      <xdr:colOff>231775</xdr:colOff>
      <xdr:row>98</xdr:row>
      <xdr:rowOff>64109</xdr:rowOff>
    </xdr:to>
    <xdr:sp macro="" textlink="">
      <xdr:nvSpPr>
        <xdr:cNvPr id="469" name="円/楕円 468"/>
        <xdr:cNvSpPr/>
      </xdr:nvSpPr>
      <xdr:spPr>
        <a:xfrm>
          <a:off x="10426700" y="167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48886</xdr:rowOff>
    </xdr:from>
    <xdr:ext cx="534377" cy="259045"/>
    <xdr:sp macro="" textlink="">
      <xdr:nvSpPr>
        <xdr:cNvPr id="470" name="普通建設事業費 （ うち更新整備　）該当値テキスト"/>
        <xdr:cNvSpPr txBox="1"/>
      </xdr:nvSpPr>
      <xdr:spPr>
        <a:xfrm>
          <a:off x="10528300" y="1667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53163</xdr:rowOff>
    </xdr:from>
    <xdr:to>
      <xdr:col>14</xdr:col>
      <xdr:colOff>79375</xdr:colOff>
      <xdr:row>98</xdr:row>
      <xdr:rowOff>154763</xdr:rowOff>
    </xdr:to>
    <xdr:sp macro="" textlink="">
      <xdr:nvSpPr>
        <xdr:cNvPr id="471" name="円/楕円 470"/>
        <xdr:cNvSpPr/>
      </xdr:nvSpPr>
      <xdr:spPr>
        <a:xfrm>
          <a:off x="9588500" y="168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145890</xdr:rowOff>
    </xdr:from>
    <xdr:ext cx="469744" cy="259045"/>
    <xdr:sp macro="" textlink="">
      <xdr:nvSpPr>
        <xdr:cNvPr id="472" name="テキスト ボックス 471"/>
        <xdr:cNvSpPr txBox="1"/>
      </xdr:nvSpPr>
      <xdr:spPr>
        <a:xfrm>
          <a:off x="9404427" y="1694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161989</xdr:rowOff>
    </xdr:from>
    <xdr:to>
      <xdr:col>12</xdr:col>
      <xdr:colOff>561975</xdr:colOff>
      <xdr:row>98</xdr:row>
      <xdr:rowOff>92139</xdr:rowOff>
    </xdr:to>
    <xdr:sp macro="" textlink="">
      <xdr:nvSpPr>
        <xdr:cNvPr id="473" name="円/楕円 472"/>
        <xdr:cNvSpPr/>
      </xdr:nvSpPr>
      <xdr:spPr>
        <a:xfrm>
          <a:off x="8699500" y="167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83266</xdr:rowOff>
    </xdr:from>
    <xdr:ext cx="534377" cy="259045"/>
    <xdr:sp macro="" textlink="">
      <xdr:nvSpPr>
        <xdr:cNvPr id="474" name="テキスト ボックス 473"/>
        <xdr:cNvSpPr txBox="1"/>
      </xdr:nvSpPr>
      <xdr:spPr>
        <a:xfrm>
          <a:off x="8483111" y="1688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82272</xdr:rowOff>
    </xdr:from>
    <xdr:to>
      <xdr:col>23</xdr:col>
      <xdr:colOff>517525</xdr:colOff>
      <xdr:row>39</xdr:row>
      <xdr:rowOff>97458</xdr:rowOff>
    </xdr:to>
    <xdr:cxnSp macro="">
      <xdr:nvCxnSpPr>
        <xdr:cNvPr id="505" name="直線コネクタ 504"/>
        <xdr:cNvCxnSpPr/>
      </xdr:nvCxnSpPr>
      <xdr:spPr>
        <a:xfrm flipV="1">
          <a:off x="15481300" y="6768822"/>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97458</xdr:rowOff>
    </xdr:from>
    <xdr:to>
      <xdr:col>22</xdr:col>
      <xdr:colOff>365125</xdr:colOff>
      <xdr:row>39</xdr:row>
      <xdr:rowOff>98878</xdr:rowOff>
    </xdr:to>
    <xdr:cxnSp macro="">
      <xdr:nvCxnSpPr>
        <xdr:cNvPr id="508" name="直線コネクタ 507"/>
        <xdr:cNvCxnSpPr/>
      </xdr:nvCxnSpPr>
      <xdr:spPr>
        <a:xfrm flipV="1">
          <a:off x="14592300" y="6784008"/>
          <a:ext cx="889000" cy="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96119</xdr:rowOff>
    </xdr:from>
    <xdr:to>
      <xdr:col>21</xdr:col>
      <xdr:colOff>161925</xdr:colOff>
      <xdr:row>39</xdr:row>
      <xdr:rowOff>98878</xdr:rowOff>
    </xdr:to>
    <xdr:cxnSp macro="">
      <xdr:nvCxnSpPr>
        <xdr:cNvPr id="511" name="直線コネクタ 510"/>
        <xdr:cNvCxnSpPr/>
      </xdr:nvCxnSpPr>
      <xdr:spPr>
        <a:xfrm>
          <a:off x="13703300" y="6782669"/>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96119</xdr:rowOff>
    </xdr:from>
    <xdr:to>
      <xdr:col>19</xdr:col>
      <xdr:colOff>644525</xdr:colOff>
      <xdr:row>39</xdr:row>
      <xdr:rowOff>98878</xdr:rowOff>
    </xdr:to>
    <xdr:cxnSp macro="">
      <xdr:nvCxnSpPr>
        <xdr:cNvPr id="514" name="直線コネクタ 513"/>
        <xdr:cNvCxnSpPr/>
      </xdr:nvCxnSpPr>
      <xdr:spPr>
        <a:xfrm flipV="1">
          <a:off x="12814300" y="6782669"/>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31472</xdr:rowOff>
    </xdr:from>
    <xdr:to>
      <xdr:col>23</xdr:col>
      <xdr:colOff>568325</xdr:colOff>
      <xdr:row>39</xdr:row>
      <xdr:rowOff>133072</xdr:rowOff>
    </xdr:to>
    <xdr:sp macro="" textlink="">
      <xdr:nvSpPr>
        <xdr:cNvPr id="524" name="円/楕円 523"/>
        <xdr:cNvSpPr/>
      </xdr:nvSpPr>
      <xdr:spPr>
        <a:xfrm>
          <a:off x="16268700" y="67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469744" cy="259045"/>
    <xdr:sp macro="" textlink="">
      <xdr:nvSpPr>
        <xdr:cNvPr id="525" name="災害復旧事業費該当値テキスト"/>
        <xdr:cNvSpPr txBox="1"/>
      </xdr:nvSpPr>
      <xdr:spPr>
        <a:xfrm>
          <a:off x="16370300" y="666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46658</xdr:rowOff>
    </xdr:from>
    <xdr:to>
      <xdr:col>22</xdr:col>
      <xdr:colOff>415925</xdr:colOff>
      <xdr:row>39</xdr:row>
      <xdr:rowOff>148258</xdr:rowOff>
    </xdr:to>
    <xdr:sp macro="" textlink="">
      <xdr:nvSpPr>
        <xdr:cNvPr id="526" name="円/楕円 525"/>
        <xdr:cNvSpPr/>
      </xdr:nvSpPr>
      <xdr:spPr>
        <a:xfrm>
          <a:off x="15430500" y="67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139385</xdr:rowOff>
    </xdr:from>
    <xdr:ext cx="313932" cy="259045"/>
    <xdr:sp macro="" textlink="">
      <xdr:nvSpPr>
        <xdr:cNvPr id="527" name="テキスト ボックス 526"/>
        <xdr:cNvSpPr txBox="1"/>
      </xdr:nvSpPr>
      <xdr:spPr>
        <a:xfrm>
          <a:off x="15324333" y="682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45319</xdr:rowOff>
    </xdr:from>
    <xdr:to>
      <xdr:col>20</xdr:col>
      <xdr:colOff>9525</xdr:colOff>
      <xdr:row>39</xdr:row>
      <xdr:rowOff>146919</xdr:rowOff>
    </xdr:to>
    <xdr:sp macro="" textlink="">
      <xdr:nvSpPr>
        <xdr:cNvPr id="530" name="円/楕円 529"/>
        <xdr:cNvSpPr/>
      </xdr:nvSpPr>
      <xdr:spPr>
        <a:xfrm>
          <a:off x="13652500" y="67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138046</xdr:rowOff>
    </xdr:from>
    <xdr:ext cx="378565" cy="259045"/>
    <xdr:sp macro="" textlink="">
      <xdr:nvSpPr>
        <xdr:cNvPr id="531" name="テキスト ボックス 530"/>
        <xdr:cNvSpPr txBox="1"/>
      </xdr:nvSpPr>
      <xdr:spPr>
        <a:xfrm>
          <a:off x="13514017" y="682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2" name="円/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3" name="テキスト ボックス 532"/>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149073</xdr:rowOff>
    </xdr:from>
    <xdr:to>
      <xdr:col>23</xdr:col>
      <xdr:colOff>517525</xdr:colOff>
      <xdr:row>77</xdr:row>
      <xdr:rowOff>149988</xdr:rowOff>
    </xdr:to>
    <xdr:cxnSp macro="">
      <xdr:nvCxnSpPr>
        <xdr:cNvPr id="615" name="直線コネクタ 614"/>
        <xdr:cNvCxnSpPr/>
      </xdr:nvCxnSpPr>
      <xdr:spPr>
        <a:xfrm flipV="1">
          <a:off x="15481300" y="1335072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133565</xdr:rowOff>
    </xdr:from>
    <xdr:to>
      <xdr:col>22</xdr:col>
      <xdr:colOff>365125</xdr:colOff>
      <xdr:row>77</xdr:row>
      <xdr:rowOff>149988</xdr:rowOff>
    </xdr:to>
    <xdr:cxnSp macro="">
      <xdr:nvCxnSpPr>
        <xdr:cNvPr id="618" name="直線コネクタ 617"/>
        <xdr:cNvCxnSpPr/>
      </xdr:nvCxnSpPr>
      <xdr:spPr>
        <a:xfrm>
          <a:off x="14592300" y="13335215"/>
          <a:ext cx="8890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127577</xdr:rowOff>
    </xdr:from>
    <xdr:to>
      <xdr:col>21</xdr:col>
      <xdr:colOff>161925</xdr:colOff>
      <xdr:row>77</xdr:row>
      <xdr:rowOff>133565</xdr:rowOff>
    </xdr:to>
    <xdr:cxnSp macro="">
      <xdr:nvCxnSpPr>
        <xdr:cNvPr id="621" name="直線コネクタ 620"/>
        <xdr:cNvCxnSpPr/>
      </xdr:nvCxnSpPr>
      <xdr:spPr>
        <a:xfrm>
          <a:off x="13703300" y="13329227"/>
          <a:ext cx="88900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107445</xdr:rowOff>
    </xdr:from>
    <xdr:to>
      <xdr:col>19</xdr:col>
      <xdr:colOff>644525</xdr:colOff>
      <xdr:row>77</xdr:row>
      <xdr:rowOff>127577</xdr:rowOff>
    </xdr:to>
    <xdr:cxnSp macro="">
      <xdr:nvCxnSpPr>
        <xdr:cNvPr id="624" name="直線コネクタ 623"/>
        <xdr:cNvCxnSpPr/>
      </xdr:nvCxnSpPr>
      <xdr:spPr>
        <a:xfrm>
          <a:off x="12814300" y="13309095"/>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98273</xdr:rowOff>
    </xdr:from>
    <xdr:to>
      <xdr:col>23</xdr:col>
      <xdr:colOff>568325</xdr:colOff>
      <xdr:row>78</xdr:row>
      <xdr:rowOff>28423</xdr:rowOff>
    </xdr:to>
    <xdr:sp macro="" textlink="">
      <xdr:nvSpPr>
        <xdr:cNvPr id="634" name="円/楕円 633"/>
        <xdr:cNvSpPr/>
      </xdr:nvSpPr>
      <xdr:spPr>
        <a:xfrm>
          <a:off x="16268700" y="13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76700</xdr:rowOff>
    </xdr:from>
    <xdr:ext cx="534377" cy="259045"/>
    <xdr:sp macro="" textlink="">
      <xdr:nvSpPr>
        <xdr:cNvPr id="635" name="公債費該当値テキスト"/>
        <xdr:cNvSpPr txBox="1"/>
      </xdr:nvSpPr>
      <xdr:spPr>
        <a:xfrm>
          <a:off x="16370300" y="1327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99188</xdr:rowOff>
    </xdr:from>
    <xdr:to>
      <xdr:col>22</xdr:col>
      <xdr:colOff>415925</xdr:colOff>
      <xdr:row>78</xdr:row>
      <xdr:rowOff>29338</xdr:rowOff>
    </xdr:to>
    <xdr:sp macro="" textlink="">
      <xdr:nvSpPr>
        <xdr:cNvPr id="636" name="円/楕円 635"/>
        <xdr:cNvSpPr/>
      </xdr:nvSpPr>
      <xdr:spPr>
        <a:xfrm>
          <a:off x="154305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20465</xdr:rowOff>
    </xdr:from>
    <xdr:ext cx="534377" cy="259045"/>
    <xdr:sp macro="" textlink="">
      <xdr:nvSpPr>
        <xdr:cNvPr id="637" name="テキスト ボックス 636"/>
        <xdr:cNvSpPr txBox="1"/>
      </xdr:nvSpPr>
      <xdr:spPr>
        <a:xfrm>
          <a:off x="15214111" y="133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82765</xdr:rowOff>
    </xdr:from>
    <xdr:to>
      <xdr:col>21</xdr:col>
      <xdr:colOff>212725</xdr:colOff>
      <xdr:row>78</xdr:row>
      <xdr:rowOff>12915</xdr:rowOff>
    </xdr:to>
    <xdr:sp macro="" textlink="">
      <xdr:nvSpPr>
        <xdr:cNvPr id="638" name="円/楕円 637"/>
        <xdr:cNvSpPr/>
      </xdr:nvSpPr>
      <xdr:spPr>
        <a:xfrm>
          <a:off x="14541500" y="132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4042</xdr:rowOff>
    </xdr:from>
    <xdr:ext cx="534377" cy="259045"/>
    <xdr:sp macro="" textlink="">
      <xdr:nvSpPr>
        <xdr:cNvPr id="639" name="テキスト ボックス 638"/>
        <xdr:cNvSpPr txBox="1"/>
      </xdr:nvSpPr>
      <xdr:spPr>
        <a:xfrm>
          <a:off x="14325111" y="1337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76777</xdr:rowOff>
    </xdr:from>
    <xdr:to>
      <xdr:col>20</xdr:col>
      <xdr:colOff>9525</xdr:colOff>
      <xdr:row>78</xdr:row>
      <xdr:rowOff>6927</xdr:rowOff>
    </xdr:to>
    <xdr:sp macro="" textlink="">
      <xdr:nvSpPr>
        <xdr:cNvPr id="640" name="円/楕円 639"/>
        <xdr:cNvSpPr/>
      </xdr:nvSpPr>
      <xdr:spPr>
        <a:xfrm>
          <a:off x="13652500" y="132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169504</xdr:rowOff>
    </xdr:from>
    <xdr:ext cx="534377" cy="259045"/>
    <xdr:sp macro="" textlink="">
      <xdr:nvSpPr>
        <xdr:cNvPr id="641" name="テキスト ボックス 640"/>
        <xdr:cNvSpPr txBox="1"/>
      </xdr:nvSpPr>
      <xdr:spPr>
        <a:xfrm>
          <a:off x="13436111" y="1337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56645</xdr:rowOff>
    </xdr:from>
    <xdr:to>
      <xdr:col>18</xdr:col>
      <xdr:colOff>492125</xdr:colOff>
      <xdr:row>77</xdr:row>
      <xdr:rowOff>158245</xdr:rowOff>
    </xdr:to>
    <xdr:sp macro="" textlink="">
      <xdr:nvSpPr>
        <xdr:cNvPr id="642" name="円/楕円 641"/>
        <xdr:cNvSpPr/>
      </xdr:nvSpPr>
      <xdr:spPr>
        <a:xfrm>
          <a:off x="12763500" y="132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149372</xdr:rowOff>
    </xdr:from>
    <xdr:ext cx="534377" cy="259045"/>
    <xdr:sp macro="" textlink="">
      <xdr:nvSpPr>
        <xdr:cNvPr id="643" name="テキスト ボックス 642"/>
        <xdr:cNvSpPr txBox="1"/>
      </xdr:nvSpPr>
      <xdr:spPr>
        <a:xfrm>
          <a:off x="12547111" y="133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141136</xdr:rowOff>
    </xdr:from>
    <xdr:to>
      <xdr:col>23</xdr:col>
      <xdr:colOff>517525</xdr:colOff>
      <xdr:row>99</xdr:row>
      <xdr:rowOff>27432</xdr:rowOff>
    </xdr:to>
    <xdr:cxnSp macro="">
      <xdr:nvCxnSpPr>
        <xdr:cNvPr id="672" name="直線コネクタ 671"/>
        <xdr:cNvCxnSpPr/>
      </xdr:nvCxnSpPr>
      <xdr:spPr>
        <a:xfrm>
          <a:off x="15481300" y="16943236"/>
          <a:ext cx="838200" cy="5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119545</xdr:rowOff>
    </xdr:from>
    <xdr:to>
      <xdr:col>22</xdr:col>
      <xdr:colOff>365125</xdr:colOff>
      <xdr:row>98</xdr:row>
      <xdr:rowOff>141136</xdr:rowOff>
    </xdr:to>
    <xdr:cxnSp macro="">
      <xdr:nvCxnSpPr>
        <xdr:cNvPr id="675" name="直線コネクタ 674"/>
        <xdr:cNvCxnSpPr/>
      </xdr:nvCxnSpPr>
      <xdr:spPr>
        <a:xfrm>
          <a:off x="14592300" y="16921645"/>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119545</xdr:rowOff>
    </xdr:from>
    <xdr:to>
      <xdr:col>21</xdr:col>
      <xdr:colOff>161925</xdr:colOff>
      <xdr:row>99</xdr:row>
      <xdr:rowOff>8344</xdr:rowOff>
    </xdr:to>
    <xdr:cxnSp macro="">
      <xdr:nvCxnSpPr>
        <xdr:cNvPr id="678" name="直線コネクタ 677"/>
        <xdr:cNvCxnSpPr/>
      </xdr:nvCxnSpPr>
      <xdr:spPr>
        <a:xfrm flipV="1">
          <a:off x="13703300" y="16921645"/>
          <a:ext cx="889000" cy="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8344</xdr:rowOff>
    </xdr:from>
    <xdr:to>
      <xdr:col>19</xdr:col>
      <xdr:colOff>644525</xdr:colOff>
      <xdr:row>99</xdr:row>
      <xdr:rowOff>24307</xdr:rowOff>
    </xdr:to>
    <xdr:cxnSp macro="">
      <xdr:nvCxnSpPr>
        <xdr:cNvPr id="681" name="直線コネクタ 680"/>
        <xdr:cNvCxnSpPr/>
      </xdr:nvCxnSpPr>
      <xdr:spPr>
        <a:xfrm flipV="1">
          <a:off x="12814300" y="16981894"/>
          <a:ext cx="8890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148082</xdr:rowOff>
    </xdr:from>
    <xdr:to>
      <xdr:col>23</xdr:col>
      <xdr:colOff>568325</xdr:colOff>
      <xdr:row>99</xdr:row>
      <xdr:rowOff>78232</xdr:rowOff>
    </xdr:to>
    <xdr:sp macro="" textlink="">
      <xdr:nvSpPr>
        <xdr:cNvPr id="691" name="円/楕円 690"/>
        <xdr:cNvSpPr/>
      </xdr:nvSpPr>
      <xdr:spPr>
        <a:xfrm>
          <a:off x="16268700" y="169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63009</xdr:rowOff>
    </xdr:from>
    <xdr:ext cx="469744" cy="259045"/>
    <xdr:sp macro="" textlink="">
      <xdr:nvSpPr>
        <xdr:cNvPr id="692" name="積立金該当値テキスト"/>
        <xdr:cNvSpPr txBox="1"/>
      </xdr:nvSpPr>
      <xdr:spPr>
        <a:xfrm>
          <a:off x="16370300" y="1686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90336</xdr:rowOff>
    </xdr:from>
    <xdr:to>
      <xdr:col>22</xdr:col>
      <xdr:colOff>415925</xdr:colOff>
      <xdr:row>99</xdr:row>
      <xdr:rowOff>20486</xdr:rowOff>
    </xdr:to>
    <xdr:sp macro="" textlink="">
      <xdr:nvSpPr>
        <xdr:cNvPr id="693" name="円/楕円 692"/>
        <xdr:cNvSpPr/>
      </xdr:nvSpPr>
      <xdr:spPr>
        <a:xfrm>
          <a:off x="15430500" y="168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11613</xdr:rowOff>
    </xdr:from>
    <xdr:ext cx="469744" cy="259045"/>
    <xdr:sp macro="" textlink="">
      <xdr:nvSpPr>
        <xdr:cNvPr id="694" name="テキスト ボックス 693"/>
        <xdr:cNvSpPr txBox="1"/>
      </xdr:nvSpPr>
      <xdr:spPr>
        <a:xfrm>
          <a:off x="15246427" y="169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68745</xdr:rowOff>
    </xdr:from>
    <xdr:to>
      <xdr:col>21</xdr:col>
      <xdr:colOff>212725</xdr:colOff>
      <xdr:row>98</xdr:row>
      <xdr:rowOff>170345</xdr:rowOff>
    </xdr:to>
    <xdr:sp macro="" textlink="">
      <xdr:nvSpPr>
        <xdr:cNvPr id="695" name="円/楕円 694"/>
        <xdr:cNvSpPr/>
      </xdr:nvSpPr>
      <xdr:spPr>
        <a:xfrm>
          <a:off x="14541500" y="168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161472</xdr:rowOff>
    </xdr:from>
    <xdr:ext cx="469744" cy="259045"/>
    <xdr:sp macro="" textlink="">
      <xdr:nvSpPr>
        <xdr:cNvPr id="696" name="テキスト ボックス 695"/>
        <xdr:cNvSpPr txBox="1"/>
      </xdr:nvSpPr>
      <xdr:spPr>
        <a:xfrm>
          <a:off x="14357427" y="1696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128994</xdr:rowOff>
    </xdr:from>
    <xdr:to>
      <xdr:col>20</xdr:col>
      <xdr:colOff>9525</xdr:colOff>
      <xdr:row>99</xdr:row>
      <xdr:rowOff>59144</xdr:rowOff>
    </xdr:to>
    <xdr:sp macro="" textlink="">
      <xdr:nvSpPr>
        <xdr:cNvPr id="697" name="円/楕円 696"/>
        <xdr:cNvSpPr/>
      </xdr:nvSpPr>
      <xdr:spPr>
        <a:xfrm>
          <a:off x="13652500" y="169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50271</xdr:rowOff>
    </xdr:from>
    <xdr:ext cx="469744" cy="259045"/>
    <xdr:sp macro="" textlink="">
      <xdr:nvSpPr>
        <xdr:cNvPr id="698" name="テキスト ボックス 697"/>
        <xdr:cNvSpPr txBox="1"/>
      </xdr:nvSpPr>
      <xdr:spPr>
        <a:xfrm>
          <a:off x="13468427" y="1702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144957</xdr:rowOff>
    </xdr:from>
    <xdr:to>
      <xdr:col>18</xdr:col>
      <xdr:colOff>492125</xdr:colOff>
      <xdr:row>99</xdr:row>
      <xdr:rowOff>75107</xdr:rowOff>
    </xdr:to>
    <xdr:sp macro="" textlink="">
      <xdr:nvSpPr>
        <xdr:cNvPr id="699" name="円/楕円 698"/>
        <xdr:cNvSpPr/>
      </xdr:nvSpPr>
      <xdr:spPr>
        <a:xfrm>
          <a:off x="12763500" y="169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66234</xdr:rowOff>
    </xdr:from>
    <xdr:ext cx="469744" cy="259045"/>
    <xdr:sp macro="" textlink="">
      <xdr:nvSpPr>
        <xdr:cNvPr id="700" name="テキスト ボックス 699"/>
        <xdr:cNvSpPr txBox="1"/>
      </xdr:nvSpPr>
      <xdr:spPr>
        <a:xfrm>
          <a:off x="12579427" y="170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66273</xdr:rowOff>
    </xdr:from>
    <xdr:to>
      <xdr:col>32</xdr:col>
      <xdr:colOff>187325</xdr:colOff>
      <xdr:row>58</xdr:row>
      <xdr:rowOff>130967</xdr:rowOff>
    </xdr:to>
    <xdr:cxnSp macro="">
      <xdr:nvCxnSpPr>
        <xdr:cNvPr id="784" name="直線コネクタ 783"/>
        <xdr:cNvCxnSpPr/>
      </xdr:nvCxnSpPr>
      <xdr:spPr>
        <a:xfrm>
          <a:off x="21323300" y="10010373"/>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65222</xdr:rowOff>
    </xdr:from>
    <xdr:to>
      <xdr:col>31</xdr:col>
      <xdr:colOff>34925</xdr:colOff>
      <xdr:row>58</xdr:row>
      <xdr:rowOff>66273</xdr:rowOff>
    </xdr:to>
    <xdr:cxnSp macro="">
      <xdr:nvCxnSpPr>
        <xdr:cNvPr id="787" name="直線コネクタ 786"/>
        <xdr:cNvCxnSpPr/>
      </xdr:nvCxnSpPr>
      <xdr:spPr>
        <a:xfrm>
          <a:off x="20434300" y="10009322"/>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122923</xdr:rowOff>
    </xdr:from>
    <xdr:ext cx="469744" cy="259045"/>
    <xdr:sp macro="" textlink="">
      <xdr:nvSpPr>
        <xdr:cNvPr id="789" name="テキスト ボックス 788"/>
        <xdr:cNvSpPr txBox="1"/>
      </xdr:nvSpPr>
      <xdr:spPr>
        <a:xfrm>
          <a:off x="21088427"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64628</xdr:rowOff>
    </xdr:from>
    <xdr:to>
      <xdr:col>29</xdr:col>
      <xdr:colOff>517525</xdr:colOff>
      <xdr:row>58</xdr:row>
      <xdr:rowOff>65222</xdr:rowOff>
    </xdr:to>
    <xdr:cxnSp macro="">
      <xdr:nvCxnSpPr>
        <xdr:cNvPr id="790" name="直線コネクタ 789"/>
        <xdr:cNvCxnSpPr/>
      </xdr:nvCxnSpPr>
      <xdr:spPr>
        <a:xfrm>
          <a:off x="19545300" y="10008728"/>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63759</xdr:rowOff>
    </xdr:from>
    <xdr:to>
      <xdr:col>28</xdr:col>
      <xdr:colOff>314325</xdr:colOff>
      <xdr:row>58</xdr:row>
      <xdr:rowOff>64628</xdr:rowOff>
    </xdr:to>
    <xdr:cxnSp macro="">
      <xdr:nvCxnSpPr>
        <xdr:cNvPr id="793" name="直線コネクタ 792"/>
        <xdr:cNvCxnSpPr/>
      </xdr:nvCxnSpPr>
      <xdr:spPr>
        <a:xfrm>
          <a:off x="18656300" y="1000785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80167</xdr:rowOff>
    </xdr:from>
    <xdr:to>
      <xdr:col>32</xdr:col>
      <xdr:colOff>238125</xdr:colOff>
      <xdr:row>59</xdr:row>
      <xdr:rowOff>10317</xdr:rowOff>
    </xdr:to>
    <xdr:sp macro="" textlink="">
      <xdr:nvSpPr>
        <xdr:cNvPr id="803" name="円/楕円 802"/>
        <xdr:cNvSpPr/>
      </xdr:nvSpPr>
      <xdr:spPr>
        <a:xfrm>
          <a:off x="22110700" y="1002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166544</xdr:rowOff>
    </xdr:from>
    <xdr:ext cx="378565" cy="259045"/>
    <xdr:sp macro="" textlink="">
      <xdr:nvSpPr>
        <xdr:cNvPr id="804" name="貸付金該当値テキスト"/>
        <xdr:cNvSpPr txBox="1"/>
      </xdr:nvSpPr>
      <xdr:spPr>
        <a:xfrm>
          <a:off x="22212300" y="9939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15473</xdr:rowOff>
    </xdr:from>
    <xdr:to>
      <xdr:col>31</xdr:col>
      <xdr:colOff>85725</xdr:colOff>
      <xdr:row>58</xdr:row>
      <xdr:rowOff>117073</xdr:rowOff>
    </xdr:to>
    <xdr:sp macro="" textlink="">
      <xdr:nvSpPr>
        <xdr:cNvPr id="805" name="円/楕円 804"/>
        <xdr:cNvSpPr/>
      </xdr:nvSpPr>
      <xdr:spPr>
        <a:xfrm>
          <a:off x="21272500" y="99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133600</xdr:rowOff>
    </xdr:from>
    <xdr:ext cx="469744" cy="259045"/>
    <xdr:sp macro="" textlink="">
      <xdr:nvSpPr>
        <xdr:cNvPr id="806" name="テキスト ボックス 805"/>
        <xdr:cNvSpPr txBox="1"/>
      </xdr:nvSpPr>
      <xdr:spPr>
        <a:xfrm>
          <a:off x="21088427" y="973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14422</xdr:rowOff>
    </xdr:from>
    <xdr:to>
      <xdr:col>29</xdr:col>
      <xdr:colOff>568325</xdr:colOff>
      <xdr:row>58</xdr:row>
      <xdr:rowOff>116022</xdr:rowOff>
    </xdr:to>
    <xdr:sp macro="" textlink="">
      <xdr:nvSpPr>
        <xdr:cNvPr id="807" name="円/楕円 806"/>
        <xdr:cNvSpPr/>
      </xdr:nvSpPr>
      <xdr:spPr>
        <a:xfrm>
          <a:off x="20383500" y="99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107149</xdr:rowOff>
    </xdr:from>
    <xdr:ext cx="469744" cy="259045"/>
    <xdr:sp macro="" textlink="">
      <xdr:nvSpPr>
        <xdr:cNvPr id="808" name="テキスト ボックス 807"/>
        <xdr:cNvSpPr txBox="1"/>
      </xdr:nvSpPr>
      <xdr:spPr>
        <a:xfrm>
          <a:off x="20199427" y="1005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13828</xdr:rowOff>
    </xdr:from>
    <xdr:to>
      <xdr:col>28</xdr:col>
      <xdr:colOff>365125</xdr:colOff>
      <xdr:row>58</xdr:row>
      <xdr:rowOff>115428</xdr:rowOff>
    </xdr:to>
    <xdr:sp macro="" textlink="">
      <xdr:nvSpPr>
        <xdr:cNvPr id="809" name="円/楕円 808"/>
        <xdr:cNvSpPr/>
      </xdr:nvSpPr>
      <xdr:spPr>
        <a:xfrm>
          <a:off x="19494500" y="995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106555</xdr:rowOff>
    </xdr:from>
    <xdr:ext cx="469744" cy="259045"/>
    <xdr:sp macro="" textlink="">
      <xdr:nvSpPr>
        <xdr:cNvPr id="810" name="テキスト ボックス 809"/>
        <xdr:cNvSpPr txBox="1"/>
      </xdr:nvSpPr>
      <xdr:spPr>
        <a:xfrm>
          <a:off x="19310427" y="1005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12959</xdr:rowOff>
    </xdr:from>
    <xdr:to>
      <xdr:col>27</xdr:col>
      <xdr:colOff>161925</xdr:colOff>
      <xdr:row>58</xdr:row>
      <xdr:rowOff>114559</xdr:rowOff>
    </xdr:to>
    <xdr:sp macro="" textlink="">
      <xdr:nvSpPr>
        <xdr:cNvPr id="811" name="円/楕円 810"/>
        <xdr:cNvSpPr/>
      </xdr:nvSpPr>
      <xdr:spPr>
        <a:xfrm>
          <a:off x="18605500" y="99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105686</xdr:rowOff>
    </xdr:from>
    <xdr:ext cx="469744" cy="259045"/>
    <xdr:sp macro="" textlink="">
      <xdr:nvSpPr>
        <xdr:cNvPr id="812" name="テキスト ボックス 811"/>
        <xdr:cNvSpPr txBox="1"/>
      </xdr:nvSpPr>
      <xdr:spPr>
        <a:xfrm>
          <a:off x="18421427" y="1004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132304</xdr:rowOff>
    </xdr:from>
    <xdr:to>
      <xdr:col>32</xdr:col>
      <xdr:colOff>187325</xdr:colOff>
      <xdr:row>77</xdr:row>
      <xdr:rowOff>141953</xdr:rowOff>
    </xdr:to>
    <xdr:cxnSp macro="">
      <xdr:nvCxnSpPr>
        <xdr:cNvPr id="844" name="直線コネクタ 843"/>
        <xdr:cNvCxnSpPr/>
      </xdr:nvCxnSpPr>
      <xdr:spPr>
        <a:xfrm flipV="1">
          <a:off x="21323300" y="13333954"/>
          <a:ext cx="838200" cy="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141953</xdr:rowOff>
    </xdr:from>
    <xdr:to>
      <xdr:col>31</xdr:col>
      <xdr:colOff>34925</xdr:colOff>
      <xdr:row>78</xdr:row>
      <xdr:rowOff>51411</xdr:rowOff>
    </xdr:to>
    <xdr:cxnSp macro="">
      <xdr:nvCxnSpPr>
        <xdr:cNvPr id="847" name="直線コネクタ 846"/>
        <xdr:cNvCxnSpPr/>
      </xdr:nvCxnSpPr>
      <xdr:spPr>
        <a:xfrm flipV="1">
          <a:off x="20434300" y="13343603"/>
          <a:ext cx="88900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27865</xdr:rowOff>
    </xdr:from>
    <xdr:to>
      <xdr:col>29</xdr:col>
      <xdr:colOff>517525</xdr:colOff>
      <xdr:row>78</xdr:row>
      <xdr:rowOff>51411</xdr:rowOff>
    </xdr:to>
    <xdr:cxnSp macro="">
      <xdr:nvCxnSpPr>
        <xdr:cNvPr id="850" name="直線コネクタ 849"/>
        <xdr:cNvCxnSpPr/>
      </xdr:nvCxnSpPr>
      <xdr:spPr>
        <a:xfrm>
          <a:off x="19545300" y="1340096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148256</xdr:rowOff>
    </xdr:from>
    <xdr:to>
      <xdr:col>28</xdr:col>
      <xdr:colOff>314325</xdr:colOff>
      <xdr:row>78</xdr:row>
      <xdr:rowOff>27865</xdr:rowOff>
    </xdr:to>
    <xdr:cxnSp macro="">
      <xdr:nvCxnSpPr>
        <xdr:cNvPr id="853" name="直線コネクタ 852"/>
        <xdr:cNvCxnSpPr/>
      </xdr:nvCxnSpPr>
      <xdr:spPr>
        <a:xfrm>
          <a:off x="18656300" y="13349906"/>
          <a:ext cx="889000" cy="5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81504</xdr:rowOff>
    </xdr:from>
    <xdr:to>
      <xdr:col>32</xdr:col>
      <xdr:colOff>238125</xdr:colOff>
      <xdr:row>78</xdr:row>
      <xdr:rowOff>11654</xdr:rowOff>
    </xdr:to>
    <xdr:sp macro="" textlink="">
      <xdr:nvSpPr>
        <xdr:cNvPr id="863" name="円/楕円 862"/>
        <xdr:cNvSpPr/>
      </xdr:nvSpPr>
      <xdr:spPr>
        <a:xfrm>
          <a:off x="22110700" y="1328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59931</xdr:rowOff>
    </xdr:from>
    <xdr:ext cx="534377" cy="259045"/>
    <xdr:sp macro="" textlink="">
      <xdr:nvSpPr>
        <xdr:cNvPr id="864" name="繰出金該当値テキスト"/>
        <xdr:cNvSpPr txBox="1"/>
      </xdr:nvSpPr>
      <xdr:spPr>
        <a:xfrm>
          <a:off x="22212300" y="1326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38,953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91153</xdr:rowOff>
    </xdr:from>
    <xdr:to>
      <xdr:col>31</xdr:col>
      <xdr:colOff>85725</xdr:colOff>
      <xdr:row>78</xdr:row>
      <xdr:rowOff>21303</xdr:rowOff>
    </xdr:to>
    <xdr:sp macro="" textlink="">
      <xdr:nvSpPr>
        <xdr:cNvPr id="865" name="円/楕円 864"/>
        <xdr:cNvSpPr/>
      </xdr:nvSpPr>
      <xdr:spPr>
        <a:xfrm>
          <a:off x="21272500" y="132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12430</xdr:rowOff>
    </xdr:from>
    <xdr:ext cx="534377" cy="259045"/>
    <xdr:sp macro="" textlink="">
      <xdr:nvSpPr>
        <xdr:cNvPr id="866" name="テキスト ボックス 865"/>
        <xdr:cNvSpPr txBox="1"/>
      </xdr:nvSpPr>
      <xdr:spPr>
        <a:xfrm>
          <a:off x="21056111" y="133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611</xdr:rowOff>
    </xdr:from>
    <xdr:to>
      <xdr:col>29</xdr:col>
      <xdr:colOff>568325</xdr:colOff>
      <xdr:row>78</xdr:row>
      <xdr:rowOff>102211</xdr:rowOff>
    </xdr:to>
    <xdr:sp macro="" textlink="">
      <xdr:nvSpPr>
        <xdr:cNvPr id="867" name="円/楕円 866"/>
        <xdr:cNvSpPr/>
      </xdr:nvSpPr>
      <xdr:spPr>
        <a:xfrm>
          <a:off x="20383500" y="133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93338</xdr:rowOff>
    </xdr:from>
    <xdr:ext cx="534377" cy="259045"/>
    <xdr:sp macro="" textlink="">
      <xdr:nvSpPr>
        <xdr:cNvPr id="868" name="テキスト ボックス 867"/>
        <xdr:cNvSpPr txBox="1"/>
      </xdr:nvSpPr>
      <xdr:spPr>
        <a:xfrm>
          <a:off x="20167111" y="134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148515</xdr:rowOff>
    </xdr:from>
    <xdr:to>
      <xdr:col>28</xdr:col>
      <xdr:colOff>365125</xdr:colOff>
      <xdr:row>78</xdr:row>
      <xdr:rowOff>78665</xdr:rowOff>
    </xdr:to>
    <xdr:sp macro="" textlink="">
      <xdr:nvSpPr>
        <xdr:cNvPr id="869" name="円/楕円 868"/>
        <xdr:cNvSpPr/>
      </xdr:nvSpPr>
      <xdr:spPr>
        <a:xfrm>
          <a:off x="19494500" y="133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69792</xdr:rowOff>
    </xdr:from>
    <xdr:ext cx="534377" cy="259045"/>
    <xdr:sp macro="" textlink="">
      <xdr:nvSpPr>
        <xdr:cNvPr id="870" name="テキスト ボックス 869"/>
        <xdr:cNvSpPr txBox="1"/>
      </xdr:nvSpPr>
      <xdr:spPr>
        <a:xfrm>
          <a:off x="19278111" y="134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97456</xdr:rowOff>
    </xdr:from>
    <xdr:to>
      <xdr:col>27</xdr:col>
      <xdr:colOff>161925</xdr:colOff>
      <xdr:row>78</xdr:row>
      <xdr:rowOff>27606</xdr:rowOff>
    </xdr:to>
    <xdr:sp macro="" textlink="">
      <xdr:nvSpPr>
        <xdr:cNvPr id="871" name="円/楕円 870"/>
        <xdr:cNvSpPr/>
      </xdr:nvSpPr>
      <xdr:spPr>
        <a:xfrm>
          <a:off x="18605500" y="1329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18733</xdr:rowOff>
    </xdr:from>
    <xdr:ext cx="534377" cy="259045"/>
    <xdr:sp macro="" textlink="">
      <xdr:nvSpPr>
        <xdr:cNvPr id="872" name="テキスト ボックス 871"/>
        <xdr:cNvSpPr txBox="1"/>
      </xdr:nvSpPr>
      <xdr:spPr>
        <a:xfrm>
          <a:off x="18389111" y="1339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歳出決算総額の住民一人当たりのコストは</a:t>
          </a:r>
          <a:r>
            <a:rPr kumimoji="1" lang="en-US" altLang="ja-JP" sz="1100">
              <a:solidFill>
                <a:schemeClr val="dk1"/>
              </a:solidFill>
              <a:effectLst/>
              <a:latin typeface="+mn-lt"/>
              <a:ea typeface="+mn-ea"/>
              <a:cs typeface="+mn-cs"/>
            </a:rPr>
            <a:t>362,818</a:t>
          </a:r>
          <a:r>
            <a:rPr kumimoji="1" lang="ja-JP" altLang="ja-JP" sz="1100">
              <a:solidFill>
                <a:schemeClr val="dk1"/>
              </a:solidFill>
              <a:effectLst/>
              <a:latin typeface="+mn-lt"/>
              <a:ea typeface="+mn-ea"/>
              <a:cs typeface="+mn-cs"/>
            </a:rPr>
            <a:t>円となっており、性質別にみると、</a:t>
          </a:r>
          <a:r>
            <a:rPr kumimoji="1" lang="ja-JP" altLang="en-US" sz="1100">
              <a:solidFill>
                <a:schemeClr val="dk1"/>
              </a:solidFill>
              <a:effectLst/>
              <a:latin typeface="+mn-lt"/>
              <a:ea typeface="+mn-ea"/>
              <a:cs typeface="+mn-cs"/>
            </a:rPr>
            <a:t>全ての</a:t>
          </a:r>
          <a:r>
            <a:rPr kumimoji="1" lang="ja-JP" altLang="ja-JP" sz="1100">
              <a:solidFill>
                <a:schemeClr val="dk1"/>
              </a:solidFill>
              <a:effectLst/>
              <a:latin typeface="+mn-lt"/>
              <a:ea typeface="+mn-ea"/>
              <a:cs typeface="+mn-cs"/>
            </a:rPr>
            <a:t>費目において類似団体平均よりも低くなってい</a:t>
          </a:r>
          <a:r>
            <a:rPr kumimoji="1" lang="ja-JP" altLang="en-US" sz="1100">
              <a:solidFill>
                <a:schemeClr val="dk1"/>
              </a:solidFill>
              <a:effectLst/>
              <a:latin typeface="+mn-lt"/>
              <a:ea typeface="+mn-ea"/>
              <a:cs typeface="+mn-cs"/>
            </a:rPr>
            <a:t>る。しかし、</a:t>
          </a:r>
          <a:r>
            <a:rPr kumimoji="1" lang="ja-JP" altLang="ja-JP" sz="1100">
              <a:solidFill>
                <a:schemeClr val="dk1"/>
              </a:solidFill>
              <a:effectLst/>
              <a:latin typeface="+mn-lt"/>
              <a:ea typeface="+mn-ea"/>
              <a:cs typeface="+mn-cs"/>
            </a:rPr>
            <a:t>人件費や扶助費といった義務的経費は類似団体とほぼ同じ水準で推移して</a:t>
          </a:r>
          <a:r>
            <a:rPr kumimoji="1" lang="ja-JP" altLang="en-US" sz="1100">
              <a:solidFill>
                <a:schemeClr val="dk1"/>
              </a:solidFill>
              <a:effectLst/>
              <a:latin typeface="+mn-lt"/>
              <a:ea typeface="+mn-ea"/>
              <a:cs typeface="+mn-cs"/>
            </a:rPr>
            <a:t>おり、これは、</a:t>
          </a:r>
          <a:r>
            <a:rPr kumimoji="1" lang="ja-JP" altLang="ja-JP" sz="1100" b="0" i="0" baseline="0">
              <a:solidFill>
                <a:schemeClr val="dk1"/>
              </a:solidFill>
              <a:effectLst/>
              <a:latin typeface="+mn-lt"/>
              <a:ea typeface="+mn-ea"/>
              <a:cs typeface="+mn-cs"/>
            </a:rPr>
            <a:t>保育所３ヶ所を直営で運営していること</a:t>
          </a:r>
          <a:r>
            <a:rPr kumimoji="1" lang="ja-JP" altLang="en-US" sz="1100" b="0" i="0" baseline="0">
              <a:solidFill>
                <a:schemeClr val="dk1"/>
              </a:solidFill>
              <a:effectLst/>
              <a:latin typeface="+mn-lt"/>
              <a:ea typeface="+mn-ea"/>
              <a:cs typeface="+mn-cs"/>
            </a:rPr>
            <a:t>や、少子化対策・待機児童対策の拡充によるものである。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15,346</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63.4</a:t>
          </a:r>
          <a:r>
            <a:rPr kumimoji="1" lang="ja-JP" altLang="en-US" sz="1100">
              <a:solidFill>
                <a:schemeClr val="dk1"/>
              </a:solidFill>
              <a:effectLst/>
              <a:latin typeface="+mn-lt"/>
              <a:ea typeface="+mn-ea"/>
              <a:cs typeface="+mn-cs"/>
            </a:rPr>
            <a:t>％増加している。これは、福祉施設の整備に対する補助金や、町道新設工事、橋りょう改修工事等が前年度より増加したことによるものであるが類似団体平均は下回っている状況である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b="0" i="0" baseline="0">
              <a:solidFill>
                <a:schemeClr val="dk1"/>
              </a:solidFill>
              <a:effectLst/>
              <a:latin typeface="+mn-lt"/>
              <a:ea typeface="+mn-ea"/>
              <a:cs typeface="+mn-cs"/>
            </a:rPr>
            <a:t>以前から課題となっている都市基盤整備や老朽化した公共施設の更新</a:t>
          </a:r>
          <a:r>
            <a:rPr kumimoji="1" lang="ja-JP" altLang="en-US" sz="1100" b="0" i="0" baseline="0">
              <a:solidFill>
                <a:schemeClr val="dk1"/>
              </a:solidFill>
              <a:effectLst/>
              <a:latin typeface="+mn-lt"/>
              <a:ea typeface="+mn-ea"/>
              <a:cs typeface="+mn-cs"/>
            </a:rPr>
            <a:t>・長寿命化</a:t>
          </a:r>
          <a:r>
            <a:rPr kumimoji="1" lang="ja-JP" altLang="ja-JP" sz="1100" b="0" i="0" baseline="0">
              <a:solidFill>
                <a:schemeClr val="dk1"/>
              </a:solidFill>
              <a:effectLst/>
              <a:latin typeface="+mn-lt"/>
              <a:ea typeface="+mn-ea"/>
              <a:cs typeface="+mn-cs"/>
            </a:rPr>
            <a:t>などが控えており</a:t>
          </a:r>
          <a:r>
            <a:rPr kumimoji="1" lang="ja-JP" altLang="en-US" sz="1100">
              <a:solidFill>
                <a:schemeClr val="dk1"/>
              </a:solidFill>
              <a:effectLst/>
              <a:latin typeface="+mn-lt"/>
              <a:ea typeface="+mn-ea"/>
              <a:cs typeface="+mn-cs"/>
            </a:rPr>
            <a:t>、普通建設事業は今後も増加が見込まれる。公債費を適切に管理することからも、公共施設マネジメントの取組を推進していく。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積立金については、低い水準で推移しており、類似団体平均と京都府平均のどちらも下回っている。また、平成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年度は財政調整基金の取り崩しも行っているため、特定目的基金を合わせた平成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年度末基金残高は京都府内で一番少ない。今後は、公債費の増加が見込まれることから、適切に基金を積み立てるよう努める。</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15,735
15,591
5.97
5,850,799
5,708,946
119,697
3,730,165
5,359,614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17562</xdr:rowOff>
    </xdr:from>
    <xdr:to>
      <xdr:col>6</xdr:col>
      <xdr:colOff>511175</xdr:colOff>
      <xdr:row>32</xdr:row>
      <xdr:rowOff>133495</xdr:rowOff>
    </xdr:to>
    <xdr:cxnSp macro="">
      <xdr:nvCxnSpPr>
        <xdr:cNvPr id="63" name="直線コネクタ 62"/>
        <xdr:cNvCxnSpPr/>
      </xdr:nvCxnSpPr>
      <xdr:spPr>
        <a:xfrm>
          <a:off x="3797300" y="5161062"/>
          <a:ext cx="838200" cy="45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17562</xdr:rowOff>
    </xdr:from>
    <xdr:to>
      <xdr:col>5</xdr:col>
      <xdr:colOff>358775</xdr:colOff>
      <xdr:row>32</xdr:row>
      <xdr:rowOff>106716</xdr:rowOff>
    </xdr:to>
    <xdr:cxnSp macro="">
      <xdr:nvCxnSpPr>
        <xdr:cNvPr id="66" name="直線コネクタ 65"/>
        <xdr:cNvCxnSpPr/>
      </xdr:nvCxnSpPr>
      <xdr:spPr>
        <a:xfrm flipV="1">
          <a:off x="2908300" y="5161062"/>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106716</xdr:rowOff>
    </xdr:from>
    <xdr:to>
      <xdr:col>4</xdr:col>
      <xdr:colOff>155575</xdr:colOff>
      <xdr:row>32</xdr:row>
      <xdr:rowOff>149171</xdr:rowOff>
    </xdr:to>
    <xdr:cxnSp macro="">
      <xdr:nvCxnSpPr>
        <xdr:cNvPr id="69" name="直線コネクタ 68"/>
        <xdr:cNvCxnSpPr/>
      </xdr:nvCxnSpPr>
      <xdr:spPr>
        <a:xfrm flipV="1">
          <a:off x="2019300" y="559311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99858</xdr:rowOff>
    </xdr:from>
    <xdr:to>
      <xdr:col>2</xdr:col>
      <xdr:colOff>638175</xdr:colOff>
      <xdr:row>32</xdr:row>
      <xdr:rowOff>149171</xdr:rowOff>
    </xdr:to>
    <xdr:cxnSp macro="">
      <xdr:nvCxnSpPr>
        <xdr:cNvPr id="72" name="直線コネクタ 71"/>
        <xdr:cNvCxnSpPr/>
      </xdr:nvCxnSpPr>
      <xdr:spPr>
        <a:xfrm>
          <a:off x="1130300" y="5586258"/>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82695</xdr:rowOff>
    </xdr:from>
    <xdr:to>
      <xdr:col>6</xdr:col>
      <xdr:colOff>561975</xdr:colOff>
      <xdr:row>33</xdr:row>
      <xdr:rowOff>12845</xdr:rowOff>
    </xdr:to>
    <xdr:sp macro="" textlink="">
      <xdr:nvSpPr>
        <xdr:cNvPr id="82" name="円/楕円 81"/>
        <xdr:cNvSpPr/>
      </xdr:nvSpPr>
      <xdr:spPr>
        <a:xfrm>
          <a:off x="4584700" y="55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105572</xdr:rowOff>
    </xdr:from>
    <xdr:ext cx="469744" cy="259045"/>
    <xdr:sp macro="" textlink="">
      <xdr:nvSpPr>
        <xdr:cNvPr id="83" name="議会費該当値テキスト"/>
        <xdr:cNvSpPr txBox="1"/>
      </xdr:nvSpPr>
      <xdr:spPr>
        <a:xfrm>
          <a:off x="4686300" y="542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6,569</a:t>
          </a:r>
          <a:endParaRPr kumimoji="1" lang="ja-JP" altLang="en-US" sz="1000" b="1">
            <a:solidFill>
              <a:srgbClr val="FF0000"/>
            </a:solidFill>
            <a:latin typeface="ＭＳ Ｐゴシック"/>
          </a:endParaRPr>
        </a:p>
      </xdr:txBody>
    </xdr:sp>
    <xdr:clientData/>
  </xdr:oneCellAnchor>
  <xdr:twoCellAnchor>
    <xdr:from>
      <xdr:col>5</xdr:col>
      <xdr:colOff>307975</xdr:colOff>
      <xdr:row>29</xdr:row>
      <xdr:rowOff>138212</xdr:rowOff>
    </xdr:from>
    <xdr:to>
      <xdr:col>5</xdr:col>
      <xdr:colOff>409575</xdr:colOff>
      <xdr:row>30</xdr:row>
      <xdr:rowOff>68362</xdr:rowOff>
    </xdr:to>
    <xdr:sp macro="" textlink="">
      <xdr:nvSpPr>
        <xdr:cNvPr id="84" name="円/楕円 83"/>
        <xdr:cNvSpPr/>
      </xdr:nvSpPr>
      <xdr:spPr>
        <a:xfrm>
          <a:off x="3746500" y="51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84889</xdr:rowOff>
    </xdr:from>
    <xdr:ext cx="469744" cy="259045"/>
    <xdr:sp macro="" textlink="">
      <xdr:nvSpPr>
        <xdr:cNvPr id="85" name="テキスト ボックス 84"/>
        <xdr:cNvSpPr txBox="1"/>
      </xdr:nvSpPr>
      <xdr:spPr>
        <a:xfrm>
          <a:off x="3562427" y="488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55916</xdr:rowOff>
    </xdr:from>
    <xdr:to>
      <xdr:col>4</xdr:col>
      <xdr:colOff>206375</xdr:colOff>
      <xdr:row>32</xdr:row>
      <xdr:rowOff>157516</xdr:rowOff>
    </xdr:to>
    <xdr:sp macro="" textlink="">
      <xdr:nvSpPr>
        <xdr:cNvPr id="86" name="円/楕円 85"/>
        <xdr:cNvSpPr/>
      </xdr:nvSpPr>
      <xdr:spPr>
        <a:xfrm>
          <a:off x="2857500" y="55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2593</xdr:rowOff>
    </xdr:from>
    <xdr:ext cx="469744" cy="259045"/>
    <xdr:sp macro="" textlink="">
      <xdr:nvSpPr>
        <xdr:cNvPr id="87" name="テキスト ボックス 86"/>
        <xdr:cNvSpPr txBox="1"/>
      </xdr:nvSpPr>
      <xdr:spPr>
        <a:xfrm>
          <a:off x="2673427" y="53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98371</xdr:rowOff>
    </xdr:from>
    <xdr:to>
      <xdr:col>3</xdr:col>
      <xdr:colOff>3175</xdr:colOff>
      <xdr:row>33</xdr:row>
      <xdr:rowOff>28521</xdr:rowOff>
    </xdr:to>
    <xdr:sp macro="" textlink="">
      <xdr:nvSpPr>
        <xdr:cNvPr id="88" name="円/楕円 87"/>
        <xdr:cNvSpPr/>
      </xdr:nvSpPr>
      <xdr:spPr>
        <a:xfrm>
          <a:off x="1968500" y="55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45048</xdr:rowOff>
    </xdr:from>
    <xdr:ext cx="469744" cy="259045"/>
    <xdr:sp macro="" textlink="">
      <xdr:nvSpPr>
        <xdr:cNvPr id="89" name="テキスト ボックス 88"/>
        <xdr:cNvSpPr txBox="1"/>
      </xdr:nvSpPr>
      <xdr:spPr>
        <a:xfrm>
          <a:off x="1784427" y="53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49058</xdr:rowOff>
    </xdr:from>
    <xdr:to>
      <xdr:col>1</xdr:col>
      <xdr:colOff>485775</xdr:colOff>
      <xdr:row>32</xdr:row>
      <xdr:rowOff>150658</xdr:rowOff>
    </xdr:to>
    <xdr:sp macro="" textlink="">
      <xdr:nvSpPr>
        <xdr:cNvPr id="90" name="円/楕円 89"/>
        <xdr:cNvSpPr/>
      </xdr:nvSpPr>
      <xdr:spPr>
        <a:xfrm>
          <a:off x="1079500" y="5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167185</xdr:rowOff>
    </xdr:from>
    <xdr:ext cx="469744" cy="259045"/>
    <xdr:sp macro="" textlink="">
      <xdr:nvSpPr>
        <xdr:cNvPr id="91" name="テキスト ボックス 90"/>
        <xdr:cNvSpPr txBox="1"/>
      </xdr:nvSpPr>
      <xdr:spPr>
        <a:xfrm>
          <a:off x="895427" y="531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168939</xdr:rowOff>
    </xdr:from>
    <xdr:to>
      <xdr:col>6</xdr:col>
      <xdr:colOff>511175</xdr:colOff>
      <xdr:row>58</xdr:row>
      <xdr:rowOff>6024</xdr:rowOff>
    </xdr:to>
    <xdr:cxnSp macro="">
      <xdr:nvCxnSpPr>
        <xdr:cNvPr id="123" name="直線コネクタ 122"/>
        <xdr:cNvCxnSpPr/>
      </xdr:nvCxnSpPr>
      <xdr:spPr>
        <a:xfrm>
          <a:off x="3797300" y="9941589"/>
          <a:ext cx="8382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168939</xdr:rowOff>
    </xdr:from>
    <xdr:to>
      <xdr:col>5</xdr:col>
      <xdr:colOff>358775</xdr:colOff>
      <xdr:row>58</xdr:row>
      <xdr:rowOff>17660</xdr:rowOff>
    </xdr:to>
    <xdr:cxnSp macro="">
      <xdr:nvCxnSpPr>
        <xdr:cNvPr id="126" name="直線コネクタ 125"/>
        <xdr:cNvCxnSpPr/>
      </xdr:nvCxnSpPr>
      <xdr:spPr>
        <a:xfrm flipV="1">
          <a:off x="2908300" y="9941589"/>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138513</xdr:rowOff>
    </xdr:from>
    <xdr:to>
      <xdr:col>4</xdr:col>
      <xdr:colOff>155575</xdr:colOff>
      <xdr:row>58</xdr:row>
      <xdr:rowOff>17660</xdr:rowOff>
    </xdr:to>
    <xdr:cxnSp macro="">
      <xdr:nvCxnSpPr>
        <xdr:cNvPr id="129" name="直線コネクタ 128"/>
        <xdr:cNvCxnSpPr/>
      </xdr:nvCxnSpPr>
      <xdr:spPr>
        <a:xfrm>
          <a:off x="2019300" y="9911163"/>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132232</xdr:rowOff>
    </xdr:from>
    <xdr:to>
      <xdr:col>2</xdr:col>
      <xdr:colOff>638175</xdr:colOff>
      <xdr:row>57</xdr:row>
      <xdr:rowOff>138513</xdr:rowOff>
    </xdr:to>
    <xdr:cxnSp macro="">
      <xdr:nvCxnSpPr>
        <xdr:cNvPr id="132" name="直線コネクタ 131"/>
        <xdr:cNvCxnSpPr/>
      </xdr:nvCxnSpPr>
      <xdr:spPr>
        <a:xfrm>
          <a:off x="1130300" y="9904882"/>
          <a:ext cx="8890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126674</xdr:rowOff>
    </xdr:from>
    <xdr:to>
      <xdr:col>6</xdr:col>
      <xdr:colOff>561975</xdr:colOff>
      <xdr:row>58</xdr:row>
      <xdr:rowOff>56824</xdr:rowOff>
    </xdr:to>
    <xdr:sp macro="" textlink="">
      <xdr:nvSpPr>
        <xdr:cNvPr id="142" name="円/楕円 141"/>
        <xdr:cNvSpPr/>
      </xdr:nvSpPr>
      <xdr:spPr>
        <a:xfrm>
          <a:off x="4584700" y="989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105101</xdr:rowOff>
    </xdr:from>
    <xdr:ext cx="534377" cy="259045"/>
    <xdr:sp macro="" textlink="">
      <xdr:nvSpPr>
        <xdr:cNvPr id="143" name="総務費該当値テキスト"/>
        <xdr:cNvSpPr txBox="1"/>
      </xdr:nvSpPr>
      <xdr:spPr>
        <a:xfrm>
          <a:off x="4686300" y="987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118139</xdr:rowOff>
    </xdr:from>
    <xdr:to>
      <xdr:col>5</xdr:col>
      <xdr:colOff>409575</xdr:colOff>
      <xdr:row>58</xdr:row>
      <xdr:rowOff>48289</xdr:rowOff>
    </xdr:to>
    <xdr:sp macro="" textlink="">
      <xdr:nvSpPr>
        <xdr:cNvPr id="144" name="円/楕円 143"/>
        <xdr:cNvSpPr/>
      </xdr:nvSpPr>
      <xdr:spPr>
        <a:xfrm>
          <a:off x="3746500" y="98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39416</xdr:rowOff>
    </xdr:from>
    <xdr:ext cx="534377" cy="259045"/>
    <xdr:sp macro="" textlink="">
      <xdr:nvSpPr>
        <xdr:cNvPr id="145" name="テキスト ボックス 144"/>
        <xdr:cNvSpPr txBox="1"/>
      </xdr:nvSpPr>
      <xdr:spPr>
        <a:xfrm>
          <a:off x="3530111" y="998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138310</xdr:rowOff>
    </xdr:from>
    <xdr:to>
      <xdr:col>4</xdr:col>
      <xdr:colOff>206375</xdr:colOff>
      <xdr:row>58</xdr:row>
      <xdr:rowOff>68460</xdr:rowOff>
    </xdr:to>
    <xdr:sp macro="" textlink="">
      <xdr:nvSpPr>
        <xdr:cNvPr id="146" name="円/楕円 145"/>
        <xdr:cNvSpPr/>
      </xdr:nvSpPr>
      <xdr:spPr>
        <a:xfrm>
          <a:off x="2857500" y="99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59587</xdr:rowOff>
    </xdr:from>
    <xdr:ext cx="534377" cy="259045"/>
    <xdr:sp macro="" textlink="">
      <xdr:nvSpPr>
        <xdr:cNvPr id="147" name="テキスト ボックス 146"/>
        <xdr:cNvSpPr txBox="1"/>
      </xdr:nvSpPr>
      <xdr:spPr>
        <a:xfrm>
          <a:off x="2641111" y="100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87713</xdr:rowOff>
    </xdr:from>
    <xdr:to>
      <xdr:col>3</xdr:col>
      <xdr:colOff>3175</xdr:colOff>
      <xdr:row>58</xdr:row>
      <xdr:rowOff>17863</xdr:rowOff>
    </xdr:to>
    <xdr:sp macro="" textlink="">
      <xdr:nvSpPr>
        <xdr:cNvPr id="148" name="円/楕円 147"/>
        <xdr:cNvSpPr/>
      </xdr:nvSpPr>
      <xdr:spPr>
        <a:xfrm>
          <a:off x="1968500" y="98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8990</xdr:rowOff>
    </xdr:from>
    <xdr:ext cx="534377" cy="259045"/>
    <xdr:sp macro="" textlink="">
      <xdr:nvSpPr>
        <xdr:cNvPr id="149" name="テキスト ボックス 148"/>
        <xdr:cNvSpPr txBox="1"/>
      </xdr:nvSpPr>
      <xdr:spPr>
        <a:xfrm>
          <a:off x="1752111" y="99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81432</xdr:rowOff>
    </xdr:from>
    <xdr:to>
      <xdr:col>1</xdr:col>
      <xdr:colOff>485775</xdr:colOff>
      <xdr:row>58</xdr:row>
      <xdr:rowOff>11582</xdr:rowOff>
    </xdr:to>
    <xdr:sp macro="" textlink="">
      <xdr:nvSpPr>
        <xdr:cNvPr id="150" name="円/楕円 149"/>
        <xdr:cNvSpPr/>
      </xdr:nvSpPr>
      <xdr:spPr>
        <a:xfrm>
          <a:off x="1079500" y="98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2709</xdr:rowOff>
    </xdr:from>
    <xdr:ext cx="534377" cy="259045"/>
    <xdr:sp macro="" textlink="">
      <xdr:nvSpPr>
        <xdr:cNvPr id="151" name="テキスト ボックス 150"/>
        <xdr:cNvSpPr txBox="1"/>
      </xdr:nvSpPr>
      <xdr:spPr>
        <a:xfrm>
          <a:off x="863111" y="99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60706</xdr:rowOff>
    </xdr:from>
    <xdr:to>
      <xdr:col>6</xdr:col>
      <xdr:colOff>511175</xdr:colOff>
      <xdr:row>76</xdr:row>
      <xdr:rowOff>162940</xdr:rowOff>
    </xdr:to>
    <xdr:cxnSp macro="">
      <xdr:nvCxnSpPr>
        <xdr:cNvPr id="181" name="直線コネクタ 180"/>
        <xdr:cNvCxnSpPr/>
      </xdr:nvCxnSpPr>
      <xdr:spPr>
        <a:xfrm flipV="1">
          <a:off x="3797300" y="12919456"/>
          <a:ext cx="838200" cy="27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80950</xdr:rowOff>
    </xdr:from>
    <xdr:to>
      <xdr:col>5</xdr:col>
      <xdr:colOff>358775</xdr:colOff>
      <xdr:row>76</xdr:row>
      <xdr:rowOff>162940</xdr:rowOff>
    </xdr:to>
    <xdr:cxnSp macro="">
      <xdr:nvCxnSpPr>
        <xdr:cNvPr id="184" name="直線コネクタ 183"/>
        <xdr:cNvCxnSpPr/>
      </xdr:nvCxnSpPr>
      <xdr:spPr>
        <a:xfrm>
          <a:off x="2908300" y="13111150"/>
          <a:ext cx="889000" cy="8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80950</xdr:rowOff>
    </xdr:from>
    <xdr:to>
      <xdr:col>4</xdr:col>
      <xdr:colOff>155575</xdr:colOff>
      <xdr:row>77</xdr:row>
      <xdr:rowOff>107480</xdr:rowOff>
    </xdr:to>
    <xdr:cxnSp macro="">
      <xdr:nvCxnSpPr>
        <xdr:cNvPr id="187" name="直線コネクタ 186"/>
        <xdr:cNvCxnSpPr/>
      </xdr:nvCxnSpPr>
      <xdr:spPr>
        <a:xfrm flipV="1">
          <a:off x="2019300" y="13111150"/>
          <a:ext cx="889000" cy="19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107480</xdr:rowOff>
    </xdr:from>
    <xdr:to>
      <xdr:col>2</xdr:col>
      <xdr:colOff>638175</xdr:colOff>
      <xdr:row>77</xdr:row>
      <xdr:rowOff>124498</xdr:rowOff>
    </xdr:to>
    <xdr:cxnSp macro="">
      <xdr:nvCxnSpPr>
        <xdr:cNvPr id="190" name="直線コネクタ 189"/>
        <xdr:cNvCxnSpPr/>
      </xdr:nvCxnSpPr>
      <xdr:spPr>
        <a:xfrm flipV="1">
          <a:off x="1130300" y="13309130"/>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9906</xdr:rowOff>
    </xdr:from>
    <xdr:to>
      <xdr:col>6</xdr:col>
      <xdr:colOff>561975</xdr:colOff>
      <xdr:row>75</xdr:row>
      <xdr:rowOff>111506</xdr:rowOff>
    </xdr:to>
    <xdr:sp macro="" textlink="">
      <xdr:nvSpPr>
        <xdr:cNvPr id="200" name="円/楕円 199"/>
        <xdr:cNvSpPr/>
      </xdr:nvSpPr>
      <xdr:spPr>
        <a:xfrm>
          <a:off x="45847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32783</xdr:rowOff>
    </xdr:from>
    <xdr:ext cx="599010" cy="259045"/>
    <xdr:sp macro="" textlink="">
      <xdr:nvSpPr>
        <xdr:cNvPr id="201" name="民生費該当値テキスト"/>
        <xdr:cNvSpPr txBox="1"/>
      </xdr:nvSpPr>
      <xdr:spPr>
        <a:xfrm>
          <a:off x="4686300" y="1272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142,720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112140</xdr:rowOff>
    </xdr:from>
    <xdr:to>
      <xdr:col>5</xdr:col>
      <xdr:colOff>409575</xdr:colOff>
      <xdr:row>77</xdr:row>
      <xdr:rowOff>42290</xdr:rowOff>
    </xdr:to>
    <xdr:sp macro="" textlink="">
      <xdr:nvSpPr>
        <xdr:cNvPr id="202" name="円/楕円 201"/>
        <xdr:cNvSpPr/>
      </xdr:nvSpPr>
      <xdr:spPr>
        <a:xfrm>
          <a:off x="3746500" y="131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33417</xdr:rowOff>
    </xdr:from>
    <xdr:ext cx="599010" cy="259045"/>
    <xdr:sp macro="" textlink="">
      <xdr:nvSpPr>
        <xdr:cNvPr id="203" name="テキスト ボックス 202"/>
        <xdr:cNvSpPr txBox="1"/>
      </xdr:nvSpPr>
      <xdr:spPr>
        <a:xfrm>
          <a:off x="3497794" y="1323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121,170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30150</xdr:rowOff>
    </xdr:from>
    <xdr:to>
      <xdr:col>4</xdr:col>
      <xdr:colOff>206375</xdr:colOff>
      <xdr:row>76</xdr:row>
      <xdr:rowOff>131750</xdr:rowOff>
    </xdr:to>
    <xdr:sp macro="" textlink="">
      <xdr:nvSpPr>
        <xdr:cNvPr id="204" name="円/楕円 203"/>
        <xdr:cNvSpPr/>
      </xdr:nvSpPr>
      <xdr:spPr>
        <a:xfrm>
          <a:off x="28575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122877</xdr:rowOff>
    </xdr:from>
    <xdr:ext cx="599010" cy="259045"/>
    <xdr:sp macro="" textlink="">
      <xdr:nvSpPr>
        <xdr:cNvPr id="205" name="テキスト ボックス 204"/>
        <xdr:cNvSpPr txBox="1"/>
      </xdr:nvSpPr>
      <xdr:spPr>
        <a:xfrm>
          <a:off x="2608794" y="1315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56680</xdr:rowOff>
    </xdr:from>
    <xdr:to>
      <xdr:col>3</xdr:col>
      <xdr:colOff>3175</xdr:colOff>
      <xdr:row>77</xdr:row>
      <xdr:rowOff>158280</xdr:rowOff>
    </xdr:to>
    <xdr:sp macro="" textlink="">
      <xdr:nvSpPr>
        <xdr:cNvPr id="206" name="円/楕円 205"/>
        <xdr:cNvSpPr/>
      </xdr:nvSpPr>
      <xdr:spPr>
        <a:xfrm>
          <a:off x="1968500" y="132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149407</xdr:rowOff>
    </xdr:from>
    <xdr:ext cx="599010" cy="259045"/>
    <xdr:sp macro="" textlink="">
      <xdr:nvSpPr>
        <xdr:cNvPr id="207" name="テキスト ボックス 206"/>
        <xdr:cNvSpPr txBox="1"/>
      </xdr:nvSpPr>
      <xdr:spPr>
        <a:xfrm>
          <a:off x="1719794" y="1335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73698</xdr:rowOff>
    </xdr:from>
    <xdr:to>
      <xdr:col>1</xdr:col>
      <xdr:colOff>485775</xdr:colOff>
      <xdr:row>78</xdr:row>
      <xdr:rowOff>3848</xdr:rowOff>
    </xdr:to>
    <xdr:sp macro="" textlink="">
      <xdr:nvSpPr>
        <xdr:cNvPr id="208" name="円/楕円 207"/>
        <xdr:cNvSpPr/>
      </xdr:nvSpPr>
      <xdr:spPr>
        <a:xfrm>
          <a:off x="1079500" y="132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166425</xdr:rowOff>
    </xdr:from>
    <xdr:ext cx="599010" cy="259045"/>
    <xdr:sp macro="" textlink="">
      <xdr:nvSpPr>
        <xdr:cNvPr id="209" name="テキスト ボックス 208"/>
        <xdr:cNvSpPr txBox="1"/>
      </xdr:nvSpPr>
      <xdr:spPr>
        <a:xfrm>
          <a:off x="830794" y="1336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70101</xdr:rowOff>
    </xdr:from>
    <xdr:to>
      <xdr:col>6</xdr:col>
      <xdr:colOff>511175</xdr:colOff>
      <xdr:row>98</xdr:row>
      <xdr:rowOff>76496</xdr:rowOff>
    </xdr:to>
    <xdr:cxnSp macro="">
      <xdr:nvCxnSpPr>
        <xdr:cNvPr id="240" name="直線コネクタ 239"/>
        <xdr:cNvCxnSpPr/>
      </xdr:nvCxnSpPr>
      <xdr:spPr>
        <a:xfrm>
          <a:off x="3797300" y="16872201"/>
          <a:ext cx="8382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70101</xdr:rowOff>
    </xdr:from>
    <xdr:to>
      <xdr:col>5</xdr:col>
      <xdr:colOff>358775</xdr:colOff>
      <xdr:row>98</xdr:row>
      <xdr:rowOff>75665</xdr:rowOff>
    </xdr:to>
    <xdr:cxnSp macro="">
      <xdr:nvCxnSpPr>
        <xdr:cNvPr id="243" name="直線コネクタ 242"/>
        <xdr:cNvCxnSpPr/>
      </xdr:nvCxnSpPr>
      <xdr:spPr>
        <a:xfrm flipV="1">
          <a:off x="2908300" y="16872201"/>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75665</xdr:rowOff>
    </xdr:from>
    <xdr:to>
      <xdr:col>4</xdr:col>
      <xdr:colOff>155575</xdr:colOff>
      <xdr:row>98</xdr:row>
      <xdr:rowOff>80904</xdr:rowOff>
    </xdr:to>
    <xdr:cxnSp macro="">
      <xdr:nvCxnSpPr>
        <xdr:cNvPr id="246" name="直線コネクタ 245"/>
        <xdr:cNvCxnSpPr/>
      </xdr:nvCxnSpPr>
      <xdr:spPr>
        <a:xfrm flipV="1">
          <a:off x="2019300" y="16877765"/>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77560</xdr:rowOff>
    </xdr:from>
    <xdr:to>
      <xdr:col>2</xdr:col>
      <xdr:colOff>638175</xdr:colOff>
      <xdr:row>98</xdr:row>
      <xdr:rowOff>80904</xdr:rowOff>
    </xdr:to>
    <xdr:cxnSp macro="">
      <xdr:nvCxnSpPr>
        <xdr:cNvPr id="249" name="直線コネクタ 248"/>
        <xdr:cNvCxnSpPr/>
      </xdr:nvCxnSpPr>
      <xdr:spPr>
        <a:xfrm>
          <a:off x="1130300" y="16879660"/>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25696</xdr:rowOff>
    </xdr:from>
    <xdr:to>
      <xdr:col>6</xdr:col>
      <xdr:colOff>561975</xdr:colOff>
      <xdr:row>98</xdr:row>
      <xdr:rowOff>127296</xdr:rowOff>
    </xdr:to>
    <xdr:sp macro="" textlink="">
      <xdr:nvSpPr>
        <xdr:cNvPr id="259" name="円/楕円 258"/>
        <xdr:cNvSpPr/>
      </xdr:nvSpPr>
      <xdr:spPr>
        <a:xfrm>
          <a:off x="4584700" y="1682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112073</xdr:rowOff>
    </xdr:from>
    <xdr:ext cx="534377" cy="259045"/>
    <xdr:sp macro="" textlink="">
      <xdr:nvSpPr>
        <xdr:cNvPr id="260" name="衛生費該当値テキスト"/>
        <xdr:cNvSpPr txBox="1"/>
      </xdr:nvSpPr>
      <xdr:spPr>
        <a:xfrm>
          <a:off x="4686300" y="1674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29,677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19301</xdr:rowOff>
    </xdr:from>
    <xdr:to>
      <xdr:col>5</xdr:col>
      <xdr:colOff>409575</xdr:colOff>
      <xdr:row>98</xdr:row>
      <xdr:rowOff>120901</xdr:rowOff>
    </xdr:to>
    <xdr:sp macro="" textlink="">
      <xdr:nvSpPr>
        <xdr:cNvPr id="261" name="円/楕円 260"/>
        <xdr:cNvSpPr/>
      </xdr:nvSpPr>
      <xdr:spPr>
        <a:xfrm>
          <a:off x="3746500" y="168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112028</xdr:rowOff>
    </xdr:from>
    <xdr:ext cx="534377" cy="259045"/>
    <xdr:sp macro="" textlink="">
      <xdr:nvSpPr>
        <xdr:cNvPr id="262" name="テキスト ボックス 261"/>
        <xdr:cNvSpPr txBox="1"/>
      </xdr:nvSpPr>
      <xdr:spPr>
        <a:xfrm>
          <a:off x="3530111" y="1691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24865</xdr:rowOff>
    </xdr:from>
    <xdr:to>
      <xdr:col>4</xdr:col>
      <xdr:colOff>206375</xdr:colOff>
      <xdr:row>98</xdr:row>
      <xdr:rowOff>126465</xdr:rowOff>
    </xdr:to>
    <xdr:sp macro="" textlink="">
      <xdr:nvSpPr>
        <xdr:cNvPr id="263" name="円/楕円 262"/>
        <xdr:cNvSpPr/>
      </xdr:nvSpPr>
      <xdr:spPr>
        <a:xfrm>
          <a:off x="2857500" y="168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117592</xdr:rowOff>
    </xdr:from>
    <xdr:ext cx="534377" cy="259045"/>
    <xdr:sp macro="" textlink="">
      <xdr:nvSpPr>
        <xdr:cNvPr id="264" name="テキスト ボックス 263"/>
        <xdr:cNvSpPr txBox="1"/>
      </xdr:nvSpPr>
      <xdr:spPr>
        <a:xfrm>
          <a:off x="2641111" y="169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30104</xdr:rowOff>
    </xdr:from>
    <xdr:to>
      <xdr:col>3</xdr:col>
      <xdr:colOff>3175</xdr:colOff>
      <xdr:row>98</xdr:row>
      <xdr:rowOff>131704</xdr:rowOff>
    </xdr:to>
    <xdr:sp macro="" textlink="">
      <xdr:nvSpPr>
        <xdr:cNvPr id="265" name="円/楕円 264"/>
        <xdr:cNvSpPr/>
      </xdr:nvSpPr>
      <xdr:spPr>
        <a:xfrm>
          <a:off x="1968500" y="168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122831</xdr:rowOff>
    </xdr:from>
    <xdr:ext cx="534377" cy="259045"/>
    <xdr:sp macro="" textlink="">
      <xdr:nvSpPr>
        <xdr:cNvPr id="266" name="テキスト ボックス 265"/>
        <xdr:cNvSpPr txBox="1"/>
      </xdr:nvSpPr>
      <xdr:spPr>
        <a:xfrm>
          <a:off x="1752111" y="169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26760</xdr:rowOff>
    </xdr:from>
    <xdr:to>
      <xdr:col>1</xdr:col>
      <xdr:colOff>485775</xdr:colOff>
      <xdr:row>98</xdr:row>
      <xdr:rowOff>128360</xdr:rowOff>
    </xdr:to>
    <xdr:sp macro="" textlink="">
      <xdr:nvSpPr>
        <xdr:cNvPr id="267" name="円/楕円 266"/>
        <xdr:cNvSpPr/>
      </xdr:nvSpPr>
      <xdr:spPr>
        <a:xfrm>
          <a:off x="1079500" y="168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119487</xdr:rowOff>
    </xdr:from>
    <xdr:ext cx="534377" cy="259045"/>
    <xdr:sp macro="" textlink="">
      <xdr:nvSpPr>
        <xdr:cNvPr id="268" name="テキスト ボックス 267"/>
        <xdr:cNvSpPr txBox="1"/>
      </xdr:nvSpPr>
      <xdr:spPr>
        <a:xfrm>
          <a:off x="863111" y="1692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158315</xdr:rowOff>
    </xdr:from>
    <xdr:to>
      <xdr:col>15</xdr:col>
      <xdr:colOff>180975</xdr:colOff>
      <xdr:row>38</xdr:row>
      <xdr:rowOff>107369</xdr:rowOff>
    </xdr:to>
    <xdr:cxnSp macro="">
      <xdr:nvCxnSpPr>
        <xdr:cNvPr id="299" name="直線コネクタ 298"/>
        <xdr:cNvCxnSpPr/>
      </xdr:nvCxnSpPr>
      <xdr:spPr>
        <a:xfrm>
          <a:off x="9639300" y="6159065"/>
          <a:ext cx="838200" cy="4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154396</xdr:rowOff>
    </xdr:from>
    <xdr:to>
      <xdr:col>14</xdr:col>
      <xdr:colOff>28575</xdr:colOff>
      <xdr:row>35</xdr:row>
      <xdr:rowOff>158315</xdr:rowOff>
    </xdr:to>
    <xdr:cxnSp macro="">
      <xdr:nvCxnSpPr>
        <xdr:cNvPr id="302" name="直線コネクタ 301"/>
        <xdr:cNvCxnSpPr/>
      </xdr:nvCxnSpPr>
      <xdr:spPr>
        <a:xfrm>
          <a:off x="8750300" y="615514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94432</xdr:rowOff>
    </xdr:from>
    <xdr:ext cx="378565" cy="259045"/>
    <xdr:sp macro="" textlink="">
      <xdr:nvSpPr>
        <xdr:cNvPr id="304" name="テキスト ボックス 303"/>
        <xdr:cNvSpPr txBox="1"/>
      </xdr:nvSpPr>
      <xdr:spPr>
        <a:xfrm>
          <a:off x="9450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153089</xdr:rowOff>
    </xdr:from>
    <xdr:to>
      <xdr:col>12</xdr:col>
      <xdr:colOff>511175</xdr:colOff>
      <xdr:row>35</xdr:row>
      <xdr:rowOff>154396</xdr:rowOff>
    </xdr:to>
    <xdr:cxnSp macro="">
      <xdr:nvCxnSpPr>
        <xdr:cNvPr id="305" name="直線コネクタ 304"/>
        <xdr:cNvCxnSpPr/>
      </xdr:nvCxnSpPr>
      <xdr:spPr>
        <a:xfrm>
          <a:off x="7861300" y="615383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29771</xdr:rowOff>
    </xdr:from>
    <xdr:ext cx="469744" cy="259045"/>
    <xdr:sp macro="" textlink="">
      <xdr:nvSpPr>
        <xdr:cNvPr id="307" name="テキスト ボックス 306"/>
        <xdr:cNvSpPr txBox="1"/>
      </xdr:nvSpPr>
      <xdr:spPr>
        <a:xfrm>
          <a:off x="8515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147211</xdr:rowOff>
    </xdr:from>
    <xdr:to>
      <xdr:col>11</xdr:col>
      <xdr:colOff>307975</xdr:colOff>
      <xdr:row>35</xdr:row>
      <xdr:rowOff>153089</xdr:rowOff>
    </xdr:to>
    <xdr:cxnSp macro="">
      <xdr:nvCxnSpPr>
        <xdr:cNvPr id="308" name="直線コネクタ 307"/>
        <xdr:cNvCxnSpPr/>
      </xdr:nvCxnSpPr>
      <xdr:spPr>
        <a:xfrm>
          <a:off x="6972300" y="6147961"/>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66674</xdr:rowOff>
    </xdr:from>
    <xdr:ext cx="469744" cy="259045"/>
    <xdr:sp macro="" textlink="">
      <xdr:nvSpPr>
        <xdr:cNvPr id="310" name="テキスト ボックス 309"/>
        <xdr:cNvSpPr txBox="1"/>
      </xdr:nvSpPr>
      <xdr:spPr>
        <a:xfrm>
          <a:off x="7626427"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56569</xdr:rowOff>
    </xdr:from>
    <xdr:to>
      <xdr:col>15</xdr:col>
      <xdr:colOff>231775</xdr:colOff>
      <xdr:row>38</xdr:row>
      <xdr:rowOff>158169</xdr:rowOff>
    </xdr:to>
    <xdr:sp macro="" textlink="">
      <xdr:nvSpPr>
        <xdr:cNvPr id="318" name="円/楕円 317"/>
        <xdr:cNvSpPr/>
      </xdr:nvSpPr>
      <xdr:spPr>
        <a:xfrm>
          <a:off x="10426700" y="65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34996</xdr:rowOff>
    </xdr:from>
    <xdr:ext cx="378565" cy="259045"/>
    <xdr:sp macro="" textlink="">
      <xdr:nvSpPr>
        <xdr:cNvPr id="319" name="労働費該当値テキスト"/>
        <xdr:cNvSpPr txBox="1"/>
      </xdr:nvSpPr>
      <xdr:spPr>
        <a:xfrm>
          <a:off x="10528300" y="6550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107515</xdr:rowOff>
    </xdr:from>
    <xdr:to>
      <xdr:col>14</xdr:col>
      <xdr:colOff>79375</xdr:colOff>
      <xdr:row>36</xdr:row>
      <xdr:rowOff>37665</xdr:rowOff>
    </xdr:to>
    <xdr:sp macro="" textlink="">
      <xdr:nvSpPr>
        <xdr:cNvPr id="320" name="円/楕円 319"/>
        <xdr:cNvSpPr/>
      </xdr:nvSpPr>
      <xdr:spPr>
        <a:xfrm>
          <a:off x="9588500" y="61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54192</xdr:rowOff>
    </xdr:from>
    <xdr:ext cx="469744" cy="259045"/>
    <xdr:sp macro="" textlink="">
      <xdr:nvSpPr>
        <xdr:cNvPr id="321" name="テキスト ボックス 320"/>
        <xdr:cNvSpPr txBox="1"/>
      </xdr:nvSpPr>
      <xdr:spPr>
        <a:xfrm>
          <a:off x="9404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103596</xdr:rowOff>
    </xdr:from>
    <xdr:to>
      <xdr:col>12</xdr:col>
      <xdr:colOff>561975</xdr:colOff>
      <xdr:row>36</xdr:row>
      <xdr:rowOff>33746</xdr:rowOff>
    </xdr:to>
    <xdr:sp macro="" textlink="">
      <xdr:nvSpPr>
        <xdr:cNvPr id="322" name="円/楕円 321"/>
        <xdr:cNvSpPr/>
      </xdr:nvSpPr>
      <xdr:spPr>
        <a:xfrm>
          <a:off x="8699500" y="61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50273</xdr:rowOff>
    </xdr:from>
    <xdr:ext cx="469744" cy="259045"/>
    <xdr:sp macro="" textlink="">
      <xdr:nvSpPr>
        <xdr:cNvPr id="323" name="テキスト ボックス 322"/>
        <xdr:cNvSpPr txBox="1"/>
      </xdr:nvSpPr>
      <xdr:spPr>
        <a:xfrm>
          <a:off x="8515427" y="587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102289</xdr:rowOff>
    </xdr:from>
    <xdr:to>
      <xdr:col>11</xdr:col>
      <xdr:colOff>358775</xdr:colOff>
      <xdr:row>36</xdr:row>
      <xdr:rowOff>32439</xdr:rowOff>
    </xdr:to>
    <xdr:sp macro="" textlink="">
      <xdr:nvSpPr>
        <xdr:cNvPr id="324" name="円/楕円 323"/>
        <xdr:cNvSpPr/>
      </xdr:nvSpPr>
      <xdr:spPr>
        <a:xfrm>
          <a:off x="7810500" y="610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48966</xdr:rowOff>
    </xdr:from>
    <xdr:ext cx="469744" cy="259045"/>
    <xdr:sp macro="" textlink="">
      <xdr:nvSpPr>
        <xdr:cNvPr id="325" name="テキスト ボックス 324"/>
        <xdr:cNvSpPr txBox="1"/>
      </xdr:nvSpPr>
      <xdr:spPr>
        <a:xfrm>
          <a:off x="7626427" y="58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96411</xdr:rowOff>
    </xdr:from>
    <xdr:to>
      <xdr:col>10</xdr:col>
      <xdr:colOff>155575</xdr:colOff>
      <xdr:row>36</xdr:row>
      <xdr:rowOff>26561</xdr:rowOff>
    </xdr:to>
    <xdr:sp macro="" textlink="">
      <xdr:nvSpPr>
        <xdr:cNvPr id="326" name="円/楕円 325"/>
        <xdr:cNvSpPr/>
      </xdr:nvSpPr>
      <xdr:spPr>
        <a:xfrm>
          <a:off x="6921500" y="60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17688</xdr:rowOff>
    </xdr:from>
    <xdr:ext cx="469744" cy="259045"/>
    <xdr:sp macro="" textlink="">
      <xdr:nvSpPr>
        <xdr:cNvPr id="327" name="テキスト ボックス 326"/>
        <xdr:cNvSpPr txBox="1"/>
      </xdr:nvSpPr>
      <xdr:spPr>
        <a:xfrm>
          <a:off x="6737427" y="618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20180</xdr:rowOff>
    </xdr:from>
    <xdr:to>
      <xdr:col>15</xdr:col>
      <xdr:colOff>180975</xdr:colOff>
      <xdr:row>59</xdr:row>
      <xdr:rowOff>23051</xdr:rowOff>
    </xdr:to>
    <xdr:cxnSp macro="">
      <xdr:nvCxnSpPr>
        <xdr:cNvPr id="356" name="直線コネクタ 355"/>
        <xdr:cNvCxnSpPr/>
      </xdr:nvCxnSpPr>
      <xdr:spPr>
        <a:xfrm>
          <a:off x="9639300" y="10135730"/>
          <a:ext cx="8382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15037</xdr:rowOff>
    </xdr:from>
    <xdr:to>
      <xdr:col>14</xdr:col>
      <xdr:colOff>28575</xdr:colOff>
      <xdr:row>59</xdr:row>
      <xdr:rowOff>20180</xdr:rowOff>
    </xdr:to>
    <xdr:cxnSp macro="">
      <xdr:nvCxnSpPr>
        <xdr:cNvPr id="359" name="直線コネクタ 358"/>
        <xdr:cNvCxnSpPr/>
      </xdr:nvCxnSpPr>
      <xdr:spPr>
        <a:xfrm>
          <a:off x="8750300" y="1013058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11646</xdr:rowOff>
    </xdr:from>
    <xdr:to>
      <xdr:col>12</xdr:col>
      <xdr:colOff>511175</xdr:colOff>
      <xdr:row>59</xdr:row>
      <xdr:rowOff>15037</xdr:rowOff>
    </xdr:to>
    <xdr:cxnSp macro="">
      <xdr:nvCxnSpPr>
        <xdr:cNvPr id="362" name="直線コネクタ 361"/>
        <xdr:cNvCxnSpPr/>
      </xdr:nvCxnSpPr>
      <xdr:spPr>
        <a:xfrm>
          <a:off x="7861300" y="10127196"/>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11646</xdr:rowOff>
    </xdr:from>
    <xdr:to>
      <xdr:col>11</xdr:col>
      <xdr:colOff>307975</xdr:colOff>
      <xdr:row>59</xdr:row>
      <xdr:rowOff>14999</xdr:rowOff>
    </xdr:to>
    <xdr:cxnSp macro="">
      <xdr:nvCxnSpPr>
        <xdr:cNvPr id="365" name="直線コネクタ 364"/>
        <xdr:cNvCxnSpPr/>
      </xdr:nvCxnSpPr>
      <xdr:spPr>
        <a:xfrm flipV="1">
          <a:off x="6972300" y="10127196"/>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143701</xdr:rowOff>
    </xdr:from>
    <xdr:to>
      <xdr:col>15</xdr:col>
      <xdr:colOff>231775</xdr:colOff>
      <xdr:row>59</xdr:row>
      <xdr:rowOff>73851</xdr:rowOff>
    </xdr:to>
    <xdr:sp macro="" textlink="">
      <xdr:nvSpPr>
        <xdr:cNvPr id="375" name="円/楕円 374"/>
        <xdr:cNvSpPr/>
      </xdr:nvSpPr>
      <xdr:spPr>
        <a:xfrm>
          <a:off x="10426700" y="100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58628</xdr:rowOff>
    </xdr:from>
    <xdr:ext cx="469744" cy="259045"/>
    <xdr:sp macro="" textlink="">
      <xdr:nvSpPr>
        <xdr:cNvPr id="376" name="農林水産業費該当値テキスト"/>
        <xdr:cNvSpPr txBox="1"/>
      </xdr:nvSpPr>
      <xdr:spPr>
        <a:xfrm>
          <a:off x="10528300" y="1000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140830</xdr:rowOff>
    </xdr:from>
    <xdr:to>
      <xdr:col>14</xdr:col>
      <xdr:colOff>79375</xdr:colOff>
      <xdr:row>59</xdr:row>
      <xdr:rowOff>70980</xdr:rowOff>
    </xdr:to>
    <xdr:sp macro="" textlink="">
      <xdr:nvSpPr>
        <xdr:cNvPr id="377" name="円/楕円 376"/>
        <xdr:cNvSpPr/>
      </xdr:nvSpPr>
      <xdr:spPr>
        <a:xfrm>
          <a:off x="9588500" y="100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62107</xdr:rowOff>
    </xdr:from>
    <xdr:ext cx="469744" cy="259045"/>
    <xdr:sp macro="" textlink="">
      <xdr:nvSpPr>
        <xdr:cNvPr id="378" name="テキスト ボックス 377"/>
        <xdr:cNvSpPr txBox="1"/>
      </xdr:nvSpPr>
      <xdr:spPr>
        <a:xfrm>
          <a:off x="9404427" y="1017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135687</xdr:rowOff>
    </xdr:from>
    <xdr:to>
      <xdr:col>12</xdr:col>
      <xdr:colOff>561975</xdr:colOff>
      <xdr:row>59</xdr:row>
      <xdr:rowOff>65837</xdr:rowOff>
    </xdr:to>
    <xdr:sp macro="" textlink="">
      <xdr:nvSpPr>
        <xdr:cNvPr id="379" name="円/楕円 378"/>
        <xdr:cNvSpPr/>
      </xdr:nvSpPr>
      <xdr:spPr>
        <a:xfrm>
          <a:off x="8699500" y="100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56964</xdr:rowOff>
    </xdr:from>
    <xdr:ext cx="469744" cy="259045"/>
    <xdr:sp macro="" textlink="">
      <xdr:nvSpPr>
        <xdr:cNvPr id="380" name="テキスト ボックス 379"/>
        <xdr:cNvSpPr txBox="1"/>
      </xdr:nvSpPr>
      <xdr:spPr>
        <a:xfrm>
          <a:off x="8515427" y="1017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132296</xdr:rowOff>
    </xdr:from>
    <xdr:to>
      <xdr:col>11</xdr:col>
      <xdr:colOff>358775</xdr:colOff>
      <xdr:row>59</xdr:row>
      <xdr:rowOff>62446</xdr:rowOff>
    </xdr:to>
    <xdr:sp macro="" textlink="">
      <xdr:nvSpPr>
        <xdr:cNvPr id="381" name="円/楕円 380"/>
        <xdr:cNvSpPr/>
      </xdr:nvSpPr>
      <xdr:spPr>
        <a:xfrm>
          <a:off x="7810500" y="100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53573</xdr:rowOff>
    </xdr:from>
    <xdr:ext cx="469744" cy="259045"/>
    <xdr:sp macro="" textlink="">
      <xdr:nvSpPr>
        <xdr:cNvPr id="382" name="テキスト ボックス 381"/>
        <xdr:cNvSpPr txBox="1"/>
      </xdr:nvSpPr>
      <xdr:spPr>
        <a:xfrm>
          <a:off x="7626427" y="1016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135649</xdr:rowOff>
    </xdr:from>
    <xdr:to>
      <xdr:col>10</xdr:col>
      <xdr:colOff>155575</xdr:colOff>
      <xdr:row>59</xdr:row>
      <xdr:rowOff>65799</xdr:rowOff>
    </xdr:to>
    <xdr:sp macro="" textlink="">
      <xdr:nvSpPr>
        <xdr:cNvPr id="383" name="円/楕円 382"/>
        <xdr:cNvSpPr/>
      </xdr:nvSpPr>
      <xdr:spPr>
        <a:xfrm>
          <a:off x="6921500" y="100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56926</xdr:rowOff>
    </xdr:from>
    <xdr:ext cx="469744" cy="259045"/>
    <xdr:sp macro="" textlink="">
      <xdr:nvSpPr>
        <xdr:cNvPr id="384" name="テキスト ボックス 383"/>
        <xdr:cNvSpPr txBox="1"/>
      </xdr:nvSpPr>
      <xdr:spPr>
        <a:xfrm>
          <a:off x="6737427" y="101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78961</xdr:rowOff>
    </xdr:from>
    <xdr:to>
      <xdr:col>15</xdr:col>
      <xdr:colOff>180975</xdr:colOff>
      <xdr:row>78</xdr:row>
      <xdr:rowOff>111399</xdr:rowOff>
    </xdr:to>
    <xdr:cxnSp macro="">
      <xdr:nvCxnSpPr>
        <xdr:cNvPr id="411" name="直線コネクタ 410"/>
        <xdr:cNvCxnSpPr/>
      </xdr:nvCxnSpPr>
      <xdr:spPr>
        <a:xfrm>
          <a:off x="9639300" y="13452061"/>
          <a:ext cx="838200" cy="3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78961</xdr:rowOff>
    </xdr:from>
    <xdr:to>
      <xdr:col>14</xdr:col>
      <xdr:colOff>28575</xdr:colOff>
      <xdr:row>78</xdr:row>
      <xdr:rowOff>105981</xdr:rowOff>
    </xdr:to>
    <xdr:cxnSp macro="">
      <xdr:nvCxnSpPr>
        <xdr:cNvPr id="414" name="直線コネクタ 413"/>
        <xdr:cNvCxnSpPr/>
      </xdr:nvCxnSpPr>
      <xdr:spPr>
        <a:xfrm flipV="1">
          <a:off x="8750300" y="13452061"/>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98484</xdr:rowOff>
    </xdr:from>
    <xdr:to>
      <xdr:col>12</xdr:col>
      <xdr:colOff>511175</xdr:colOff>
      <xdr:row>78</xdr:row>
      <xdr:rowOff>105981</xdr:rowOff>
    </xdr:to>
    <xdr:cxnSp macro="">
      <xdr:nvCxnSpPr>
        <xdr:cNvPr id="417" name="直線コネクタ 416"/>
        <xdr:cNvCxnSpPr/>
      </xdr:nvCxnSpPr>
      <xdr:spPr>
        <a:xfrm>
          <a:off x="7861300" y="13471584"/>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94848</xdr:rowOff>
    </xdr:from>
    <xdr:to>
      <xdr:col>11</xdr:col>
      <xdr:colOff>307975</xdr:colOff>
      <xdr:row>78</xdr:row>
      <xdr:rowOff>98484</xdr:rowOff>
    </xdr:to>
    <xdr:cxnSp macro="">
      <xdr:nvCxnSpPr>
        <xdr:cNvPr id="420" name="直線コネクタ 419"/>
        <xdr:cNvCxnSpPr/>
      </xdr:nvCxnSpPr>
      <xdr:spPr>
        <a:xfrm>
          <a:off x="6972300" y="13467948"/>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60599</xdr:rowOff>
    </xdr:from>
    <xdr:to>
      <xdr:col>15</xdr:col>
      <xdr:colOff>231775</xdr:colOff>
      <xdr:row>78</xdr:row>
      <xdr:rowOff>162199</xdr:rowOff>
    </xdr:to>
    <xdr:sp macro="" textlink="">
      <xdr:nvSpPr>
        <xdr:cNvPr id="430" name="円/楕円 429"/>
        <xdr:cNvSpPr/>
      </xdr:nvSpPr>
      <xdr:spPr>
        <a:xfrm>
          <a:off x="10426700" y="134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146976</xdr:rowOff>
    </xdr:from>
    <xdr:ext cx="469744" cy="259045"/>
    <xdr:sp macro="" textlink="">
      <xdr:nvSpPr>
        <xdr:cNvPr id="431" name="商工費該当値テキスト"/>
        <xdr:cNvSpPr txBox="1"/>
      </xdr:nvSpPr>
      <xdr:spPr>
        <a:xfrm>
          <a:off x="10528300" y="133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28161</xdr:rowOff>
    </xdr:from>
    <xdr:to>
      <xdr:col>14</xdr:col>
      <xdr:colOff>79375</xdr:colOff>
      <xdr:row>78</xdr:row>
      <xdr:rowOff>129761</xdr:rowOff>
    </xdr:to>
    <xdr:sp macro="" textlink="">
      <xdr:nvSpPr>
        <xdr:cNvPr id="432" name="円/楕円 431"/>
        <xdr:cNvSpPr/>
      </xdr:nvSpPr>
      <xdr:spPr>
        <a:xfrm>
          <a:off x="9588500" y="134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120888</xdr:rowOff>
    </xdr:from>
    <xdr:ext cx="469744" cy="259045"/>
    <xdr:sp macro="" textlink="">
      <xdr:nvSpPr>
        <xdr:cNvPr id="433" name="テキスト ボックス 432"/>
        <xdr:cNvSpPr txBox="1"/>
      </xdr:nvSpPr>
      <xdr:spPr>
        <a:xfrm>
          <a:off x="9404427" y="134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55181</xdr:rowOff>
    </xdr:from>
    <xdr:to>
      <xdr:col>12</xdr:col>
      <xdr:colOff>561975</xdr:colOff>
      <xdr:row>78</xdr:row>
      <xdr:rowOff>156781</xdr:rowOff>
    </xdr:to>
    <xdr:sp macro="" textlink="">
      <xdr:nvSpPr>
        <xdr:cNvPr id="434" name="円/楕円 433"/>
        <xdr:cNvSpPr/>
      </xdr:nvSpPr>
      <xdr:spPr>
        <a:xfrm>
          <a:off x="8699500" y="134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147908</xdr:rowOff>
    </xdr:from>
    <xdr:ext cx="469744" cy="259045"/>
    <xdr:sp macro="" textlink="">
      <xdr:nvSpPr>
        <xdr:cNvPr id="435" name="テキスト ボックス 434"/>
        <xdr:cNvSpPr txBox="1"/>
      </xdr:nvSpPr>
      <xdr:spPr>
        <a:xfrm>
          <a:off x="8515427" y="1352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47684</xdr:rowOff>
    </xdr:from>
    <xdr:to>
      <xdr:col>11</xdr:col>
      <xdr:colOff>358775</xdr:colOff>
      <xdr:row>78</xdr:row>
      <xdr:rowOff>149284</xdr:rowOff>
    </xdr:to>
    <xdr:sp macro="" textlink="">
      <xdr:nvSpPr>
        <xdr:cNvPr id="436" name="円/楕円 435"/>
        <xdr:cNvSpPr/>
      </xdr:nvSpPr>
      <xdr:spPr>
        <a:xfrm>
          <a:off x="7810500" y="134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140411</xdr:rowOff>
    </xdr:from>
    <xdr:ext cx="469744" cy="259045"/>
    <xdr:sp macro="" textlink="">
      <xdr:nvSpPr>
        <xdr:cNvPr id="437" name="テキスト ボックス 436"/>
        <xdr:cNvSpPr txBox="1"/>
      </xdr:nvSpPr>
      <xdr:spPr>
        <a:xfrm>
          <a:off x="7626427" y="1351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44048</xdr:rowOff>
    </xdr:from>
    <xdr:to>
      <xdr:col>10</xdr:col>
      <xdr:colOff>155575</xdr:colOff>
      <xdr:row>78</xdr:row>
      <xdr:rowOff>145648</xdr:rowOff>
    </xdr:to>
    <xdr:sp macro="" textlink="">
      <xdr:nvSpPr>
        <xdr:cNvPr id="438" name="円/楕円 437"/>
        <xdr:cNvSpPr/>
      </xdr:nvSpPr>
      <xdr:spPr>
        <a:xfrm>
          <a:off x="6921500" y="134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136775</xdr:rowOff>
    </xdr:from>
    <xdr:ext cx="469744" cy="259045"/>
    <xdr:sp macro="" textlink="">
      <xdr:nvSpPr>
        <xdr:cNvPr id="439" name="テキスト ボックス 438"/>
        <xdr:cNvSpPr txBox="1"/>
      </xdr:nvSpPr>
      <xdr:spPr>
        <a:xfrm>
          <a:off x="6737427" y="1350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126319</xdr:rowOff>
    </xdr:from>
    <xdr:to>
      <xdr:col>15</xdr:col>
      <xdr:colOff>180975</xdr:colOff>
      <xdr:row>98</xdr:row>
      <xdr:rowOff>20248</xdr:rowOff>
    </xdr:to>
    <xdr:cxnSp macro="">
      <xdr:nvCxnSpPr>
        <xdr:cNvPr id="468" name="直線コネクタ 467"/>
        <xdr:cNvCxnSpPr/>
      </xdr:nvCxnSpPr>
      <xdr:spPr>
        <a:xfrm flipV="1">
          <a:off x="9639300" y="16756969"/>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4308</xdr:rowOff>
    </xdr:from>
    <xdr:to>
      <xdr:col>14</xdr:col>
      <xdr:colOff>28575</xdr:colOff>
      <xdr:row>98</xdr:row>
      <xdr:rowOff>20248</xdr:rowOff>
    </xdr:to>
    <xdr:cxnSp macro="">
      <xdr:nvCxnSpPr>
        <xdr:cNvPr id="471" name="直線コネクタ 470"/>
        <xdr:cNvCxnSpPr/>
      </xdr:nvCxnSpPr>
      <xdr:spPr>
        <a:xfrm>
          <a:off x="8750300" y="16806408"/>
          <a:ext cx="8890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4308</xdr:rowOff>
    </xdr:from>
    <xdr:to>
      <xdr:col>12</xdr:col>
      <xdr:colOff>511175</xdr:colOff>
      <xdr:row>98</xdr:row>
      <xdr:rowOff>37058</xdr:rowOff>
    </xdr:to>
    <xdr:cxnSp macro="">
      <xdr:nvCxnSpPr>
        <xdr:cNvPr id="474" name="直線コネクタ 473"/>
        <xdr:cNvCxnSpPr/>
      </xdr:nvCxnSpPr>
      <xdr:spPr>
        <a:xfrm flipV="1">
          <a:off x="7861300" y="16806408"/>
          <a:ext cx="889000" cy="3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37058</xdr:rowOff>
    </xdr:from>
    <xdr:to>
      <xdr:col>11</xdr:col>
      <xdr:colOff>307975</xdr:colOff>
      <xdr:row>98</xdr:row>
      <xdr:rowOff>45479</xdr:rowOff>
    </xdr:to>
    <xdr:cxnSp macro="">
      <xdr:nvCxnSpPr>
        <xdr:cNvPr id="477" name="直線コネクタ 476"/>
        <xdr:cNvCxnSpPr/>
      </xdr:nvCxnSpPr>
      <xdr:spPr>
        <a:xfrm flipV="1">
          <a:off x="6972300" y="16839158"/>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75519</xdr:rowOff>
    </xdr:from>
    <xdr:to>
      <xdr:col>15</xdr:col>
      <xdr:colOff>231775</xdr:colOff>
      <xdr:row>98</xdr:row>
      <xdr:rowOff>5669</xdr:rowOff>
    </xdr:to>
    <xdr:sp macro="" textlink="">
      <xdr:nvSpPr>
        <xdr:cNvPr id="487" name="円/楕円 486"/>
        <xdr:cNvSpPr/>
      </xdr:nvSpPr>
      <xdr:spPr>
        <a:xfrm>
          <a:off x="10426700" y="1670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53946</xdr:rowOff>
    </xdr:from>
    <xdr:ext cx="534377" cy="259045"/>
    <xdr:sp macro="" textlink="">
      <xdr:nvSpPr>
        <xdr:cNvPr id="488" name="土木費該当値テキスト"/>
        <xdr:cNvSpPr txBox="1"/>
      </xdr:nvSpPr>
      <xdr:spPr>
        <a:xfrm>
          <a:off x="10528300" y="1668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140898</xdr:rowOff>
    </xdr:from>
    <xdr:to>
      <xdr:col>14</xdr:col>
      <xdr:colOff>79375</xdr:colOff>
      <xdr:row>98</xdr:row>
      <xdr:rowOff>71048</xdr:rowOff>
    </xdr:to>
    <xdr:sp macro="" textlink="">
      <xdr:nvSpPr>
        <xdr:cNvPr id="489" name="円/楕円 488"/>
        <xdr:cNvSpPr/>
      </xdr:nvSpPr>
      <xdr:spPr>
        <a:xfrm>
          <a:off x="9588500" y="1677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62175</xdr:rowOff>
    </xdr:from>
    <xdr:ext cx="534377" cy="259045"/>
    <xdr:sp macro="" textlink="">
      <xdr:nvSpPr>
        <xdr:cNvPr id="490" name="テキスト ボックス 489"/>
        <xdr:cNvSpPr txBox="1"/>
      </xdr:nvSpPr>
      <xdr:spPr>
        <a:xfrm>
          <a:off x="9372111" y="1686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124958</xdr:rowOff>
    </xdr:from>
    <xdr:to>
      <xdr:col>12</xdr:col>
      <xdr:colOff>561975</xdr:colOff>
      <xdr:row>98</xdr:row>
      <xdr:rowOff>55108</xdr:rowOff>
    </xdr:to>
    <xdr:sp macro="" textlink="">
      <xdr:nvSpPr>
        <xdr:cNvPr id="491" name="円/楕円 490"/>
        <xdr:cNvSpPr/>
      </xdr:nvSpPr>
      <xdr:spPr>
        <a:xfrm>
          <a:off x="8699500" y="167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46235</xdr:rowOff>
    </xdr:from>
    <xdr:ext cx="534377" cy="259045"/>
    <xdr:sp macro="" textlink="">
      <xdr:nvSpPr>
        <xdr:cNvPr id="492" name="テキスト ボックス 491"/>
        <xdr:cNvSpPr txBox="1"/>
      </xdr:nvSpPr>
      <xdr:spPr>
        <a:xfrm>
          <a:off x="8483111" y="168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157708</xdr:rowOff>
    </xdr:from>
    <xdr:to>
      <xdr:col>11</xdr:col>
      <xdr:colOff>358775</xdr:colOff>
      <xdr:row>98</xdr:row>
      <xdr:rowOff>87858</xdr:rowOff>
    </xdr:to>
    <xdr:sp macro="" textlink="">
      <xdr:nvSpPr>
        <xdr:cNvPr id="493" name="円/楕円 492"/>
        <xdr:cNvSpPr/>
      </xdr:nvSpPr>
      <xdr:spPr>
        <a:xfrm>
          <a:off x="7810500" y="167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78985</xdr:rowOff>
    </xdr:from>
    <xdr:ext cx="534377" cy="259045"/>
    <xdr:sp macro="" textlink="">
      <xdr:nvSpPr>
        <xdr:cNvPr id="494" name="テキスト ボックス 493"/>
        <xdr:cNvSpPr txBox="1"/>
      </xdr:nvSpPr>
      <xdr:spPr>
        <a:xfrm>
          <a:off x="7594111" y="168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166129</xdr:rowOff>
    </xdr:from>
    <xdr:to>
      <xdr:col>10</xdr:col>
      <xdr:colOff>155575</xdr:colOff>
      <xdr:row>98</xdr:row>
      <xdr:rowOff>96279</xdr:rowOff>
    </xdr:to>
    <xdr:sp macro="" textlink="">
      <xdr:nvSpPr>
        <xdr:cNvPr id="495" name="円/楕円 494"/>
        <xdr:cNvSpPr/>
      </xdr:nvSpPr>
      <xdr:spPr>
        <a:xfrm>
          <a:off x="6921500" y="167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87406</xdr:rowOff>
    </xdr:from>
    <xdr:ext cx="534377" cy="259045"/>
    <xdr:sp macro="" textlink="">
      <xdr:nvSpPr>
        <xdr:cNvPr id="496" name="テキスト ボックス 495"/>
        <xdr:cNvSpPr txBox="1"/>
      </xdr:nvSpPr>
      <xdr:spPr>
        <a:xfrm>
          <a:off x="6705111" y="1688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13265</xdr:rowOff>
    </xdr:from>
    <xdr:to>
      <xdr:col>23</xdr:col>
      <xdr:colOff>517525</xdr:colOff>
      <xdr:row>36</xdr:row>
      <xdr:rowOff>125889</xdr:rowOff>
    </xdr:to>
    <xdr:cxnSp macro="">
      <xdr:nvCxnSpPr>
        <xdr:cNvPr id="525" name="直線コネクタ 524"/>
        <xdr:cNvCxnSpPr/>
      </xdr:nvCxnSpPr>
      <xdr:spPr>
        <a:xfrm>
          <a:off x="15481300" y="6185465"/>
          <a:ext cx="838200" cy="1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13265</xdr:rowOff>
    </xdr:from>
    <xdr:to>
      <xdr:col>22</xdr:col>
      <xdr:colOff>365125</xdr:colOff>
      <xdr:row>36</xdr:row>
      <xdr:rowOff>113011</xdr:rowOff>
    </xdr:to>
    <xdr:cxnSp macro="">
      <xdr:nvCxnSpPr>
        <xdr:cNvPr id="528" name="直線コネクタ 527"/>
        <xdr:cNvCxnSpPr/>
      </xdr:nvCxnSpPr>
      <xdr:spPr>
        <a:xfrm flipV="1">
          <a:off x="14592300" y="6185465"/>
          <a:ext cx="889000" cy="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0" name="テキスト ボックス 529"/>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109372</xdr:rowOff>
    </xdr:from>
    <xdr:to>
      <xdr:col>21</xdr:col>
      <xdr:colOff>161925</xdr:colOff>
      <xdr:row>36</xdr:row>
      <xdr:rowOff>113011</xdr:rowOff>
    </xdr:to>
    <xdr:cxnSp macro="">
      <xdr:nvCxnSpPr>
        <xdr:cNvPr id="531" name="直線コネクタ 530"/>
        <xdr:cNvCxnSpPr/>
      </xdr:nvCxnSpPr>
      <xdr:spPr>
        <a:xfrm>
          <a:off x="13703300" y="6281572"/>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55651</xdr:rowOff>
    </xdr:from>
    <xdr:to>
      <xdr:col>19</xdr:col>
      <xdr:colOff>644525</xdr:colOff>
      <xdr:row>36</xdr:row>
      <xdr:rowOff>109372</xdr:rowOff>
    </xdr:to>
    <xdr:cxnSp macro="">
      <xdr:nvCxnSpPr>
        <xdr:cNvPr id="534" name="直線コネクタ 533"/>
        <xdr:cNvCxnSpPr/>
      </xdr:nvCxnSpPr>
      <xdr:spPr>
        <a:xfrm>
          <a:off x="12814300" y="6227851"/>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75089</xdr:rowOff>
    </xdr:from>
    <xdr:to>
      <xdr:col>23</xdr:col>
      <xdr:colOff>568325</xdr:colOff>
      <xdr:row>37</xdr:row>
      <xdr:rowOff>5239</xdr:rowOff>
    </xdr:to>
    <xdr:sp macro="" textlink="">
      <xdr:nvSpPr>
        <xdr:cNvPr id="544" name="円/楕円 543"/>
        <xdr:cNvSpPr/>
      </xdr:nvSpPr>
      <xdr:spPr>
        <a:xfrm>
          <a:off x="16268700" y="624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97966</xdr:rowOff>
    </xdr:from>
    <xdr:ext cx="534377" cy="259045"/>
    <xdr:sp macro="" textlink="">
      <xdr:nvSpPr>
        <xdr:cNvPr id="545" name="消防費該当値テキスト"/>
        <xdr:cNvSpPr txBox="1"/>
      </xdr:nvSpPr>
      <xdr:spPr>
        <a:xfrm>
          <a:off x="16370300" y="609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133915</xdr:rowOff>
    </xdr:from>
    <xdr:to>
      <xdr:col>22</xdr:col>
      <xdr:colOff>415925</xdr:colOff>
      <xdr:row>36</xdr:row>
      <xdr:rowOff>64065</xdr:rowOff>
    </xdr:to>
    <xdr:sp macro="" textlink="">
      <xdr:nvSpPr>
        <xdr:cNvPr id="546" name="円/楕円 545"/>
        <xdr:cNvSpPr/>
      </xdr:nvSpPr>
      <xdr:spPr>
        <a:xfrm>
          <a:off x="15430500" y="61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80592</xdr:rowOff>
    </xdr:from>
    <xdr:ext cx="534377" cy="259045"/>
    <xdr:sp macro="" textlink="">
      <xdr:nvSpPr>
        <xdr:cNvPr id="547" name="テキスト ボックス 546"/>
        <xdr:cNvSpPr txBox="1"/>
      </xdr:nvSpPr>
      <xdr:spPr>
        <a:xfrm>
          <a:off x="15214111" y="59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62211</xdr:rowOff>
    </xdr:from>
    <xdr:to>
      <xdr:col>21</xdr:col>
      <xdr:colOff>212725</xdr:colOff>
      <xdr:row>36</xdr:row>
      <xdr:rowOff>163811</xdr:rowOff>
    </xdr:to>
    <xdr:sp macro="" textlink="">
      <xdr:nvSpPr>
        <xdr:cNvPr id="548" name="円/楕円 547"/>
        <xdr:cNvSpPr/>
      </xdr:nvSpPr>
      <xdr:spPr>
        <a:xfrm>
          <a:off x="14541500" y="62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154938</xdr:rowOff>
    </xdr:from>
    <xdr:ext cx="534377" cy="259045"/>
    <xdr:sp macro="" textlink="">
      <xdr:nvSpPr>
        <xdr:cNvPr id="549" name="テキスト ボックス 548"/>
        <xdr:cNvSpPr txBox="1"/>
      </xdr:nvSpPr>
      <xdr:spPr>
        <a:xfrm>
          <a:off x="14325111" y="632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58572</xdr:rowOff>
    </xdr:from>
    <xdr:to>
      <xdr:col>20</xdr:col>
      <xdr:colOff>9525</xdr:colOff>
      <xdr:row>36</xdr:row>
      <xdr:rowOff>160172</xdr:rowOff>
    </xdr:to>
    <xdr:sp macro="" textlink="">
      <xdr:nvSpPr>
        <xdr:cNvPr id="550" name="円/楕円 549"/>
        <xdr:cNvSpPr/>
      </xdr:nvSpPr>
      <xdr:spPr>
        <a:xfrm>
          <a:off x="13652500" y="62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5249</xdr:rowOff>
    </xdr:from>
    <xdr:ext cx="534377" cy="259045"/>
    <xdr:sp macro="" textlink="">
      <xdr:nvSpPr>
        <xdr:cNvPr id="551" name="テキスト ボックス 550"/>
        <xdr:cNvSpPr txBox="1"/>
      </xdr:nvSpPr>
      <xdr:spPr>
        <a:xfrm>
          <a:off x="13436111" y="60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4851</xdr:rowOff>
    </xdr:from>
    <xdr:to>
      <xdr:col>18</xdr:col>
      <xdr:colOff>492125</xdr:colOff>
      <xdr:row>36</xdr:row>
      <xdr:rowOff>106451</xdr:rowOff>
    </xdr:to>
    <xdr:sp macro="" textlink="">
      <xdr:nvSpPr>
        <xdr:cNvPr id="552" name="円/楕円 551"/>
        <xdr:cNvSpPr/>
      </xdr:nvSpPr>
      <xdr:spPr>
        <a:xfrm>
          <a:off x="12763500" y="617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122978</xdr:rowOff>
    </xdr:from>
    <xdr:ext cx="534377" cy="259045"/>
    <xdr:sp macro="" textlink="">
      <xdr:nvSpPr>
        <xdr:cNvPr id="553" name="テキスト ボックス 552"/>
        <xdr:cNvSpPr txBox="1"/>
      </xdr:nvSpPr>
      <xdr:spPr>
        <a:xfrm>
          <a:off x="12547111" y="59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87465</xdr:rowOff>
    </xdr:from>
    <xdr:to>
      <xdr:col>23</xdr:col>
      <xdr:colOff>517525</xdr:colOff>
      <xdr:row>58</xdr:row>
      <xdr:rowOff>128498</xdr:rowOff>
    </xdr:to>
    <xdr:cxnSp macro="">
      <xdr:nvCxnSpPr>
        <xdr:cNvPr id="583" name="直線コネクタ 582"/>
        <xdr:cNvCxnSpPr/>
      </xdr:nvCxnSpPr>
      <xdr:spPr>
        <a:xfrm>
          <a:off x="15481300" y="10031565"/>
          <a:ext cx="838200" cy="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87465</xdr:rowOff>
    </xdr:from>
    <xdr:to>
      <xdr:col>22</xdr:col>
      <xdr:colOff>365125</xdr:colOff>
      <xdr:row>58</xdr:row>
      <xdr:rowOff>96913</xdr:rowOff>
    </xdr:to>
    <xdr:cxnSp macro="">
      <xdr:nvCxnSpPr>
        <xdr:cNvPr id="586" name="直線コネクタ 585"/>
        <xdr:cNvCxnSpPr/>
      </xdr:nvCxnSpPr>
      <xdr:spPr>
        <a:xfrm flipV="1">
          <a:off x="14592300" y="10031565"/>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96913</xdr:rowOff>
    </xdr:from>
    <xdr:to>
      <xdr:col>21</xdr:col>
      <xdr:colOff>161925</xdr:colOff>
      <xdr:row>58</xdr:row>
      <xdr:rowOff>138747</xdr:rowOff>
    </xdr:to>
    <xdr:cxnSp macro="">
      <xdr:nvCxnSpPr>
        <xdr:cNvPr id="589" name="直線コネクタ 588"/>
        <xdr:cNvCxnSpPr/>
      </xdr:nvCxnSpPr>
      <xdr:spPr>
        <a:xfrm flipV="1">
          <a:off x="13703300" y="10041013"/>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138747</xdr:rowOff>
    </xdr:from>
    <xdr:to>
      <xdr:col>19</xdr:col>
      <xdr:colOff>644525</xdr:colOff>
      <xdr:row>59</xdr:row>
      <xdr:rowOff>140</xdr:rowOff>
    </xdr:to>
    <xdr:cxnSp macro="">
      <xdr:nvCxnSpPr>
        <xdr:cNvPr id="592" name="直線コネクタ 591"/>
        <xdr:cNvCxnSpPr/>
      </xdr:nvCxnSpPr>
      <xdr:spPr>
        <a:xfrm flipV="1">
          <a:off x="12814300" y="10082847"/>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77698</xdr:rowOff>
    </xdr:from>
    <xdr:to>
      <xdr:col>23</xdr:col>
      <xdr:colOff>568325</xdr:colOff>
      <xdr:row>59</xdr:row>
      <xdr:rowOff>7848</xdr:rowOff>
    </xdr:to>
    <xdr:sp macro="" textlink="">
      <xdr:nvSpPr>
        <xdr:cNvPr id="602" name="円/楕円 601"/>
        <xdr:cNvSpPr/>
      </xdr:nvSpPr>
      <xdr:spPr>
        <a:xfrm>
          <a:off x="16268700" y="100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164075</xdr:rowOff>
    </xdr:from>
    <xdr:ext cx="534377" cy="259045"/>
    <xdr:sp macro="" textlink="">
      <xdr:nvSpPr>
        <xdr:cNvPr id="603" name="教育費該当値テキスト"/>
        <xdr:cNvSpPr txBox="1"/>
      </xdr:nvSpPr>
      <xdr:spPr>
        <a:xfrm>
          <a:off x="16370300" y="993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36,882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36665</xdr:rowOff>
    </xdr:from>
    <xdr:to>
      <xdr:col>22</xdr:col>
      <xdr:colOff>415925</xdr:colOff>
      <xdr:row>58</xdr:row>
      <xdr:rowOff>138265</xdr:rowOff>
    </xdr:to>
    <xdr:sp macro="" textlink="">
      <xdr:nvSpPr>
        <xdr:cNvPr id="604" name="円/楕円 603"/>
        <xdr:cNvSpPr/>
      </xdr:nvSpPr>
      <xdr:spPr>
        <a:xfrm>
          <a:off x="15430500" y="998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129392</xdr:rowOff>
    </xdr:from>
    <xdr:ext cx="534377" cy="259045"/>
    <xdr:sp macro="" textlink="">
      <xdr:nvSpPr>
        <xdr:cNvPr id="605" name="テキスト ボックス 604"/>
        <xdr:cNvSpPr txBox="1"/>
      </xdr:nvSpPr>
      <xdr:spPr>
        <a:xfrm>
          <a:off x="15214111" y="1007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46113</xdr:rowOff>
    </xdr:from>
    <xdr:to>
      <xdr:col>21</xdr:col>
      <xdr:colOff>212725</xdr:colOff>
      <xdr:row>58</xdr:row>
      <xdr:rowOff>147713</xdr:rowOff>
    </xdr:to>
    <xdr:sp macro="" textlink="">
      <xdr:nvSpPr>
        <xdr:cNvPr id="606" name="円/楕円 605"/>
        <xdr:cNvSpPr/>
      </xdr:nvSpPr>
      <xdr:spPr>
        <a:xfrm>
          <a:off x="14541500" y="99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138840</xdr:rowOff>
    </xdr:from>
    <xdr:ext cx="534377" cy="259045"/>
    <xdr:sp macro="" textlink="">
      <xdr:nvSpPr>
        <xdr:cNvPr id="607" name="テキスト ボックス 606"/>
        <xdr:cNvSpPr txBox="1"/>
      </xdr:nvSpPr>
      <xdr:spPr>
        <a:xfrm>
          <a:off x="14325111" y="10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87947</xdr:rowOff>
    </xdr:from>
    <xdr:to>
      <xdr:col>20</xdr:col>
      <xdr:colOff>9525</xdr:colOff>
      <xdr:row>59</xdr:row>
      <xdr:rowOff>18097</xdr:rowOff>
    </xdr:to>
    <xdr:sp macro="" textlink="">
      <xdr:nvSpPr>
        <xdr:cNvPr id="608" name="円/楕円 607"/>
        <xdr:cNvSpPr/>
      </xdr:nvSpPr>
      <xdr:spPr>
        <a:xfrm>
          <a:off x="13652500" y="100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9224</xdr:rowOff>
    </xdr:from>
    <xdr:ext cx="534377" cy="259045"/>
    <xdr:sp macro="" textlink="">
      <xdr:nvSpPr>
        <xdr:cNvPr id="609" name="テキスト ボックス 608"/>
        <xdr:cNvSpPr txBox="1"/>
      </xdr:nvSpPr>
      <xdr:spPr>
        <a:xfrm>
          <a:off x="13436111" y="1012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120790</xdr:rowOff>
    </xdr:from>
    <xdr:to>
      <xdr:col>18</xdr:col>
      <xdr:colOff>492125</xdr:colOff>
      <xdr:row>59</xdr:row>
      <xdr:rowOff>50940</xdr:rowOff>
    </xdr:to>
    <xdr:sp macro="" textlink="">
      <xdr:nvSpPr>
        <xdr:cNvPr id="610" name="円/楕円 609"/>
        <xdr:cNvSpPr/>
      </xdr:nvSpPr>
      <xdr:spPr>
        <a:xfrm>
          <a:off x="12763500" y="100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42067</xdr:rowOff>
    </xdr:from>
    <xdr:ext cx="534377" cy="259045"/>
    <xdr:sp macro="" textlink="">
      <xdr:nvSpPr>
        <xdr:cNvPr id="611" name="テキスト ボックス 610"/>
        <xdr:cNvSpPr txBox="1"/>
      </xdr:nvSpPr>
      <xdr:spPr>
        <a:xfrm>
          <a:off x="12547111" y="101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82272</xdr:rowOff>
    </xdr:from>
    <xdr:to>
      <xdr:col>23</xdr:col>
      <xdr:colOff>517525</xdr:colOff>
      <xdr:row>79</xdr:row>
      <xdr:rowOff>97458</xdr:rowOff>
    </xdr:to>
    <xdr:cxnSp macro="">
      <xdr:nvCxnSpPr>
        <xdr:cNvPr id="642" name="直線コネクタ 641"/>
        <xdr:cNvCxnSpPr/>
      </xdr:nvCxnSpPr>
      <xdr:spPr>
        <a:xfrm flipV="1">
          <a:off x="15481300" y="13626822"/>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97458</xdr:rowOff>
    </xdr:from>
    <xdr:to>
      <xdr:col>22</xdr:col>
      <xdr:colOff>365125</xdr:colOff>
      <xdr:row>79</xdr:row>
      <xdr:rowOff>98879</xdr:rowOff>
    </xdr:to>
    <xdr:cxnSp macro="">
      <xdr:nvCxnSpPr>
        <xdr:cNvPr id="645" name="直線コネクタ 644"/>
        <xdr:cNvCxnSpPr/>
      </xdr:nvCxnSpPr>
      <xdr:spPr>
        <a:xfrm flipV="1">
          <a:off x="14592300" y="13642008"/>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96120</xdr:rowOff>
    </xdr:from>
    <xdr:to>
      <xdr:col>21</xdr:col>
      <xdr:colOff>161925</xdr:colOff>
      <xdr:row>79</xdr:row>
      <xdr:rowOff>98879</xdr:rowOff>
    </xdr:to>
    <xdr:cxnSp macro="">
      <xdr:nvCxnSpPr>
        <xdr:cNvPr id="648" name="直線コネクタ 647"/>
        <xdr:cNvCxnSpPr/>
      </xdr:nvCxnSpPr>
      <xdr:spPr>
        <a:xfrm>
          <a:off x="13703300" y="13640670"/>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96120</xdr:rowOff>
    </xdr:from>
    <xdr:to>
      <xdr:col>19</xdr:col>
      <xdr:colOff>644525</xdr:colOff>
      <xdr:row>79</xdr:row>
      <xdr:rowOff>98879</xdr:rowOff>
    </xdr:to>
    <xdr:cxnSp macro="">
      <xdr:nvCxnSpPr>
        <xdr:cNvPr id="651" name="直線コネクタ 650"/>
        <xdr:cNvCxnSpPr/>
      </xdr:nvCxnSpPr>
      <xdr:spPr>
        <a:xfrm flipV="1">
          <a:off x="12814300" y="13640670"/>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31472</xdr:rowOff>
    </xdr:from>
    <xdr:to>
      <xdr:col>23</xdr:col>
      <xdr:colOff>568325</xdr:colOff>
      <xdr:row>79</xdr:row>
      <xdr:rowOff>133072</xdr:rowOff>
    </xdr:to>
    <xdr:sp macro="" textlink="">
      <xdr:nvSpPr>
        <xdr:cNvPr id="661" name="円/楕円 660"/>
        <xdr:cNvSpPr/>
      </xdr:nvSpPr>
      <xdr:spPr>
        <a:xfrm>
          <a:off x="16268700" y="135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154260</xdr:rowOff>
    </xdr:from>
    <xdr:ext cx="469744" cy="259045"/>
    <xdr:sp macro="" textlink="">
      <xdr:nvSpPr>
        <xdr:cNvPr id="662" name="災害復旧費該当値テキスト"/>
        <xdr:cNvSpPr txBox="1"/>
      </xdr:nvSpPr>
      <xdr:spPr>
        <a:xfrm>
          <a:off x="16370300" y="135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46658</xdr:rowOff>
    </xdr:from>
    <xdr:to>
      <xdr:col>22</xdr:col>
      <xdr:colOff>415925</xdr:colOff>
      <xdr:row>79</xdr:row>
      <xdr:rowOff>148258</xdr:rowOff>
    </xdr:to>
    <xdr:sp macro="" textlink="">
      <xdr:nvSpPr>
        <xdr:cNvPr id="663" name="円/楕円 662"/>
        <xdr:cNvSpPr/>
      </xdr:nvSpPr>
      <xdr:spPr>
        <a:xfrm>
          <a:off x="15430500" y="135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139385</xdr:rowOff>
    </xdr:from>
    <xdr:ext cx="313932" cy="259045"/>
    <xdr:sp macro="" textlink="">
      <xdr:nvSpPr>
        <xdr:cNvPr id="664" name="テキスト ボックス 663"/>
        <xdr:cNvSpPr txBox="1"/>
      </xdr:nvSpPr>
      <xdr:spPr>
        <a:xfrm>
          <a:off x="15324333" y="13683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45320</xdr:rowOff>
    </xdr:from>
    <xdr:to>
      <xdr:col>20</xdr:col>
      <xdr:colOff>9525</xdr:colOff>
      <xdr:row>79</xdr:row>
      <xdr:rowOff>146920</xdr:rowOff>
    </xdr:to>
    <xdr:sp macro="" textlink="">
      <xdr:nvSpPr>
        <xdr:cNvPr id="667" name="円/楕円 666"/>
        <xdr:cNvSpPr/>
      </xdr:nvSpPr>
      <xdr:spPr>
        <a:xfrm>
          <a:off x="13652500" y="135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138047</xdr:rowOff>
    </xdr:from>
    <xdr:ext cx="378565" cy="259045"/>
    <xdr:sp macro="" textlink="">
      <xdr:nvSpPr>
        <xdr:cNvPr id="668" name="テキスト ボックス 667"/>
        <xdr:cNvSpPr txBox="1"/>
      </xdr:nvSpPr>
      <xdr:spPr>
        <a:xfrm>
          <a:off x="13514017" y="1368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9" name="円/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0" name="テキスト ボックス 669"/>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149073</xdr:rowOff>
    </xdr:from>
    <xdr:to>
      <xdr:col>23</xdr:col>
      <xdr:colOff>517525</xdr:colOff>
      <xdr:row>97</xdr:row>
      <xdr:rowOff>149988</xdr:rowOff>
    </xdr:to>
    <xdr:cxnSp macro="">
      <xdr:nvCxnSpPr>
        <xdr:cNvPr id="699" name="直線コネクタ 698"/>
        <xdr:cNvCxnSpPr/>
      </xdr:nvCxnSpPr>
      <xdr:spPr>
        <a:xfrm flipV="1">
          <a:off x="15481300" y="1677972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133565</xdr:rowOff>
    </xdr:from>
    <xdr:to>
      <xdr:col>22</xdr:col>
      <xdr:colOff>365125</xdr:colOff>
      <xdr:row>97</xdr:row>
      <xdr:rowOff>149988</xdr:rowOff>
    </xdr:to>
    <xdr:cxnSp macro="">
      <xdr:nvCxnSpPr>
        <xdr:cNvPr id="702" name="直線コネクタ 701"/>
        <xdr:cNvCxnSpPr/>
      </xdr:nvCxnSpPr>
      <xdr:spPr>
        <a:xfrm>
          <a:off x="14592300" y="16764215"/>
          <a:ext cx="8890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127577</xdr:rowOff>
    </xdr:from>
    <xdr:to>
      <xdr:col>21</xdr:col>
      <xdr:colOff>161925</xdr:colOff>
      <xdr:row>97</xdr:row>
      <xdr:rowOff>133565</xdr:rowOff>
    </xdr:to>
    <xdr:cxnSp macro="">
      <xdr:nvCxnSpPr>
        <xdr:cNvPr id="705" name="直線コネクタ 704"/>
        <xdr:cNvCxnSpPr/>
      </xdr:nvCxnSpPr>
      <xdr:spPr>
        <a:xfrm>
          <a:off x="13703300" y="16758227"/>
          <a:ext cx="88900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107445</xdr:rowOff>
    </xdr:from>
    <xdr:to>
      <xdr:col>19</xdr:col>
      <xdr:colOff>644525</xdr:colOff>
      <xdr:row>97</xdr:row>
      <xdr:rowOff>127577</xdr:rowOff>
    </xdr:to>
    <xdr:cxnSp macro="">
      <xdr:nvCxnSpPr>
        <xdr:cNvPr id="708" name="直線コネクタ 707"/>
        <xdr:cNvCxnSpPr/>
      </xdr:nvCxnSpPr>
      <xdr:spPr>
        <a:xfrm>
          <a:off x="12814300" y="16738095"/>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98273</xdr:rowOff>
    </xdr:from>
    <xdr:to>
      <xdr:col>23</xdr:col>
      <xdr:colOff>568325</xdr:colOff>
      <xdr:row>98</xdr:row>
      <xdr:rowOff>28423</xdr:rowOff>
    </xdr:to>
    <xdr:sp macro="" textlink="">
      <xdr:nvSpPr>
        <xdr:cNvPr id="718" name="円/楕円 717"/>
        <xdr:cNvSpPr/>
      </xdr:nvSpPr>
      <xdr:spPr>
        <a:xfrm>
          <a:off x="16268700" y="16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76700</xdr:rowOff>
    </xdr:from>
    <xdr:ext cx="534377" cy="259045"/>
    <xdr:sp macro="" textlink="">
      <xdr:nvSpPr>
        <xdr:cNvPr id="719" name="公債費該当値テキスト"/>
        <xdr:cNvSpPr txBox="1"/>
      </xdr:nvSpPr>
      <xdr:spPr>
        <a:xfrm>
          <a:off x="16370300" y="167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99188</xdr:rowOff>
    </xdr:from>
    <xdr:to>
      <xdr:col>22</xdr:col>
      <xdr:colOff>415925</xdr:colOff>
      <xdr:row>98</xdr:row>
      <xdr:rowOff>29338</xdr:rowOff>
    </xdr:to>
    <xdr:sp macro="" textlink="">
      <xdr:nvSpPr>
        <xdr:cNvPr id="720" name="円/楕円 719"/>
        <xdr:cNvSpPr/>
      </xdr:nvSpPr>
      <xdr:spPr>
        <a:xfrm>
          <a:off x="15430500" y="167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20465</xdr:rowOff>
    </xdr:from>
    <xdr:ext cx="534377" cy="259045"/>
    <xdr:sp macro="" textlink="">
      <xdr:nvSpPr>
        <xdr:cNvPr id="721" name="テキスト ボックス 720"/>
        <xdr:cNvSpPr txBox="1"/>
      </xdr:nvSpPr>
      <xdr:spPr>
        <a:xfrm>
          <a:off x="15214111" y="1682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82765</xdr:rowOff>
    </xdr:from>
    <xdr:to>
      <xdr:col>21</xdr:col>
      <xdr:colOff>212725</xdr:colOff>
      <xdr:row>98</xdr:row>
      <xdr:rowOff>12915</xdr:rowOff>
    </xdr:to>
    <xdr:sp macro="" textlink="">
      <xdr:nvSpPr>
        <xdr:cNvPr id="722" name="円/楕円 721"/>
        <xdr:cNvSpPr/>
      </xdr:nvSpPr>
      <xdr:spPr>
        <a:xfrm>
          <a:off x="14541500" y="167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4042</xdr:rowOff>
    </xdr:from>
    <xdr:ext cx="534377" cy="259045"/>
    <xdr:sp macro="" textlink="">
      <xdr:nvSpPr>
        <xdr:cNvPr id="723" name="テキスト ボックス 722"/>
        <xdr:cNvSpPr txBox="1"/>
      </xdr:nvSpPr>
      <xdr:spPr>
        <a:xfrm>
          <a:off x="14325111" y="1680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76777</xdr:rowOff>
    </xdr:from>
    <xdr:to>
      <xdr:col>20</xdr:col>
      <xdr:colOff>9525</xdr:colOff>
      <xdr:row>98</xdr:row>
      <xdr:rowOff>6927</xdr:rowOff>
    </xdr:to>
    <xdr:sp macro="" textlink="">
      <xdr:nvSpPr>
        <xdr:cNvPr id="724" name="円/楕円 723"/>
        <xdr:cNvSpPr/>
      </xdr:nvSpPr>
      <xdr:spPr>
        <a:xfrm>
          <a:off x="13652500" y="1670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169504</xdr:rowOff>
    </xdr:from>
    <xdr:ext cx="534377" cy="259045"/>
    <xdr:sp macro="" textlink="">
      <xdr:nvSpPr>
        <xdr:cNvPr id="725" name="テキスト ボックス 724"/>
        <xdr:cNvSpPr txBox="1"/>
      </xdr:nvSpPr>
      <xdr:spPr>
        <a:xfrm>
          <a:off x="13436111" y="1680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56645</xdr:rowOff>
    </xdr:from>
    <xdr:to>
      <xdr:col>18</xdr:col>
      <xdr:colOff>492125</xdr:colOff>
      <xdr:row>97</xdr:row>
      <xdr:rowOff>158245</xdr:rowOff>
    </xdr:to>
    <xdr:sp macro="" textlink="">
      <xdr:nvSpPr>
        <xdr:cNvPr id="726" name="円/楕円 725"/>
        <xdr:cNvSpPr/>
      </xdr:nvSpPr>
      <xdr:spPr>
        <a:xfrm>
          <a:off x="12763500" y="166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149372</xdr:rowOff>
    </xdr:from>
    <xdr:ext cx="534377" cy="259045"/>
    <xdr:sp macro="" textlink="">
      <xdr:nvSpPr>
        <xdr:cNvPr id="727" name="テキスト ボックス 726"/>
        <xdr:cNvSpPr txBox="1"/>
      </xdr:nvSpPr>
      <xdr:spPr>
        <a:xfrm>
          <a:off x="12547111" y="1678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全体的には、類似団体を下回っている費目が多く、上回っているものは、議会費、民生費、消防費となっている。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過去４年間は類似団体平均を下回っていたが、平成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ついては地域密着型サービス等整備助成事業補助金、小規模保育事業整備補助金等の福祉施設の整備に対して多額の補助金を支出していることに伴い、類似団体平均を上回った。また、民生費については、ソフト面も増加が予想されるので、受益者負担の適正化を進めていくことも含め、事業を行っていく必要が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その他、労働費について、</a:t>
          </a:r>
          <a:r>
            <a:rPr kumimoji="1" lang="ja-JP" altLang="ja-JP" sz="1100">
              <a:solidFill>
                <a:schemeClr val="dk1"/>
              </a:solidFill>
              <a:effectLst/>
              <a:latin typeface="+mn-lt"/>
              <a:ea typeface="+mn-ea"/>
              <a:cs typeface="+mn-cs"/>
            </a:rPr>
            <a:t>町が金融機関に預託し発生した利子を</a:t>
          </a:r>
          <a:r>
            <a:rPr kumimoji="1" lang="ja-JP" altLang="en-US" sz="1100">
              <a:solidFill>
                <a:schemeClr val="dk1"/>
              </a:solidFill>
              <a:effectLst/>
              <a:latin typeface="+mn-lt"/>
              <a:ea typeface="+mn-ea"/>
              <a:cs typeface="+mn-cs"/>
            </a:rPr>
            <a:t>、勤労者の借入れた住宅融資資金の返済利子に充てることで、返済金の軽減を行う事業において、預託金の額を平成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年度から減額したことにより、過去</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年間と比較して数値が下がっている。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また、土木費については、町道新設工事や、橋りょう改修工事等により、昨年度より約</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％増加している。しかし類似団体平均を下回っており、これは財政規模や人口等と比べて、町域が狭いことも理由の一つに挙げられる。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は以前から課題となっている、都市基盤整備、老朽化した公共施設の更新、長寿命化等により、歳出決算額は増加が見込まれるため、補助金等の特定財源の獲得や、交付税措置のある有利な地方債を積極的に活用し、負担の軽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　</a:t>
          </a:r>
          <a:r>
            <a:rPr kumimoji="1" lang="en-US" altLang="ja-JP" sz="900" b="0" i="0" baseline="0">
              <a:solidFill>
                <a:schemeClr val="dk1"/>
              </a:solidFill>
              <a:effectLst/>
              <a:latin typeface="+mn-lt"/>
              <a:ea typeface="+mn-ea"/>
              <a:cs typeface="+mn-cs"/>
            </a:rPr>
            <a:t>17</a:t>
          </a:r>
          <a:r>
            <a:rPr kumimoji="1" lang="ja-JP" altLang="ja-JP" sz="900" b="0" i="0" baseline="0">
              <a:solidFill>
                <a:schemeClr val="dk1"/>
              </a:solidFill>
              <a:effectLst/>
              <a:latin typeface="+mn-lt"/>
              <a:ea typeface="+mn-ea"/>
              <a:cs typeface="+mn-cs"/>
            </a:rPr>
            <a:t>年度、</a:t>
          </a:r>
          <a:r>
            <a:rPr kumimoji="1" lang="en-US" altLang="ja-JP" sz="900" b="0" i="0" baseline="0">
              <a:solidFill>
                <a:schemeClr val="dk1"/>
              </a:solidFill>
              <a:effectLst/>
              <a:latin typeface="+mn-lt"/>
              <a:ea typeface="+mn-ea"/>
              <a:cs typeface="+mn-cs"/>
            </a:rPr>
            <a:t>18</a:t>
          </a:r>
          <a:r>
            <a:rPr kumimoji="1" lang="ja-JP" altLang="ja-JP" sz="900" b="0" i="0" baseline="0">
              <a:solidFill>
                <a:schemeClr val="dk1"/>
              </a:solidFill>
              <a:effectLst/>
              <a:latin typeface="+mn-lt"/>
              <a:ea typeface="+mn-ea"/>
              <a:cs typeface="+mn-cs"/>
            </a:rPr>
            <a:t>年度と</a:t>
          </a:r>
          <a:r>
            <a:rPr kumimoji="1" lang="en-US" altLang="ja-JP" sz="900" b="0" i="0" baseline="0">
              <a:solidFill>
                <a:schemeClr val="dk1"/>
              </a:solidFill>
              <a:effectLst/>
              <a:latin typeface="+mn-lt"/>
              <a:ea typeface="+mn-ea"/>
              <a:cs typeface="+mn-cs"/>
            </a:rPr>
            <a:t>2</a:t>
          </a:r>
          <a:r>
            <a:rPr kumimoji="1" lang="ja-JP" altLang="ja-JP" sz="900" b="0" i="0" baseline="0">
              <a:solidFill>
                <a:schemeClr val="dk1"/>
              </a:solidFill>
              <a:effectLst/>
              <a:latin typeface="+mn-lt"/>
              <a:ea typeface="+mn-ea"/>
              <a:cs typeface="+mn-cs"/>
            </a:rPr>
            <a:t>年連続で実質収支</a:t>
          </a:r>
          <a:r>
            <a:rPr kumimoji="1" lang="ja-JP" altLang="en-US" sz="900" b="0" i="0" baseline="0">
              <a:solidFill>
                <a:schemeClr val="dk1"/>
              </a:solidFill>
              <a:effectLst/>
              <a:latin typeface="+mn-lt"/>
              <a:ea typeface="+mn-ea"/>
              <a:cs typeface="+mn-cs"/>
            </a:rPr>
            <a:t>は</a:t>
          </a:r>
          <a:r>
            <a:rPr kumimoji="1" lang="ja-JP" altLang="ja-JP" sz="900" b="0" i="0" baseline="0">
              <a:solidFill>
                <a:schemeClr val="dk1"/>
              </a:solidFill>
              <a:effectLst/>
              <a:latin typeface="+mn-lt"/>
              <a:ea typeface="+mn-ea"/>
              <a:cs typeface="+mn-cs"/>
            </a:rPr>
            <a:t>赤字となっていたが、</a:t>
          </a:r>
          <a:r>
            <a:rPr kumimoji="1" lang="en-US" altLang="ja-JP" sz="900" b="0" i="0" baseline="0">
              <a:solidFill>
                <a:schemeClr val="dk1"/>
              </a:solidFill>
              <a:effectLst/>
              <a:latin typeface="+mn-lt"/>
              <a:ea typeface="+mn-ea"/>
              <a:cs typeface="+mn-cs"/>
            </a:rPr>
            <a:t>18</a:t>
          </a:r>
          <a:r>
            <a:rPr kumimoji="1" lang="ja-JP" altLang="ja-JP" sz="900" b="0" i="0" baseline="0">
              <a:solidFill>
                <a:schemeClr val="dk1"/>
              </a:solidFill>
              <a:effectLst/>
              <a:latin typeface="+mn-lt"/>
              <a:ea typeface="+mn-ea"/>
              <a:cs typeface="+mn-cs"/>
            </a:rPr>
            <a:t>年度以降の集中改革プランにおける主に職員数の削減や職員給与の見直しや赤字地方債の活用によって、</a:t>
          </a:r>
          <a:r>
            <a:rPr kumimoji="1" lang="en-US" altLang="ja-JP" sz="900" b="0" i="0" baseline="0">
              <a:solidFill>
                <a:schemeClr val="dk1"/>
              </a:solidFill>
              <a:effectLst/>
              <a:latin typeface="+mn-lt"/>
              <a:ea typeface="+mn-ea"/>
              <a:cs typeface="+mn-cs"/>
            </a:rPr>
            <a:t>19</a:t>
          </a:r>
          <a:r>
            <a:rPr kumimoji="1" lang="ja-JP" altLang="ja-JP" sz="900" b="0" i="0" baseline="0">
              <a:solidFill>
                <a:schemeClr val="dk1"/>
              </a:solidFill>
              <a:effectLst/>
              <a:latin typeface="+mn-lt"/>
              <a:ea typeface="+mn-ea"/>
              <a:cs typeface="+mn-cs"/>
            </a:rPr>
            <a:t>年度から黒字に転換し、</a:t>
          </a:r>
          <a:r>
            <a:rPr kumimoji="1" lang="en-US" altLang="ja-JP" sz="900" b="0" i="0" baseline="0">
              <a:solidFill>
                <a:schemeClr val="dk1"/>
              </a:solidFill>
              <a:effectLst/>
              <a:latin typeface="+mn-lt"/>
              <a:ea typeface="+mn-ea"/>
              <a:cs typeface="+mn-cs"/>
            </a:rPr>
            <a:t>21</a:t>
          </a:r>
          <a:r>
            <a:rPr kumimoji="1" lang="ja-JP" altLang="ja-JP" sz="900" b="0" i="0" baseline="0">
              <a:solidFill>
                <a:schemeClr val="dk1"/>
              </a:solidFill>
              <a:effectLst/>
              <a:latin typeface="+mn-lt"/>
              <a:ea typeface="+mn-ea"/>
              <a:cs typeface="+mn-cs"/>
            </a:rPr>
            <a:t>年度には</a:t>
          </a:r>
          <a:r>
            <a:rPr kumimoji="1" lang="en-US" altLang="ja-JP" sz="900" b="0" i="0" baseline="0">
              <a:solidFill>
                <a:schemeClr val="dk1"/>
              </a:solidFill>
              <a:effectLst/>
              <a:latin typeface="+mn-lt"/>
              <a:ea typeface="+mn-ea"/>
              <a:cs typeface="+mn-cs"/>
            </a:rPr>
            <a:t>4</a:t>
          </a:r>
          <a:r>
            <a:rPr kumimoji="1" lang="ja-JP" altLang="ja-JP" sz="900" b="0" i="0" baseline="0">
              <a:solidFill>
                <a:schemeClr val="dk1"/>
              </a:solidFill>
              <a:effectLst/>
              <a:latin typeface="+mn-lt"/>
              <a:ea typeface="+mn-ea"/>
              <a:cs typeface="+mn-cs"/>
            </a:rPr>
            <a:t>年ぶりに財政調整基金を積み立てるまでに回復することができた。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近年</a:t>
          </a:r>
          <a:r>
            <a:rPr kumimoji="1" lang="ja-JP" altLang="en-US" sz="900" b="0" i="0" baseline="0">
              <a:solidFill>
                <a:schemeClr val="dk1"/>
              </a:solidFill>
              <a:effectLst/>
              <a:latin typeface="+mn-lt"/>
              <a:ea typeface="+mn-ea"/>
              <a:cs typeface="+mn-cs"/>
            </a:rPr>
            <a:t>について</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27</a:t>
          </a:r>
          <a:r>
            <a:rPr kumimoji="1" lang="ja-JP" altLang="en-US" sz="900" b="0" i="0" baseline="0">
              <a:solidFill>
                <a:schemeClr val="dk1"/>
              </a:solidFill>
              <a:effectLst/>
              <a:latin typeface="+mn-lt"/>
              <a:ea typeface="+mn-ea"/>
              <a:cs typeface="+mn-cs"/>
            </a:rPr>
            <a:t>年度は町民税法人税割の大幅な減収を減収補てん債の発行により、かろうじて実質単年度収支黒字を確保したところであるが、</a:t>
          </a:r>
          <a:r>
            <a:rPr kumimoji="1" lang="en-US" altLang="ja-JP" sz="900" b="0" i="0" baseline="0">
              <a:solidFill>
                <a:schemeClr val="dk1"/>
              </a:solidFill>
              <a:effectLst/>
              <a:latin typeface="+mn-lt"/>
              <a:ea typeface="+mn-ea"/>
              <a:cs typeface="+mn-cs"/>
            </a:rPr>
            <a:t>28</a:t>
          </a:r>
          <a:r>
            <a:rPr kumimoji="1" lang="ja-JP" altLang="en-US" sz="900" b="0" i="0" baseline="0">
              <a:solidFill>
                <a:schemeClr val="dk1"/>
              </a:solidFill>
              <a:effectLst/>
              <a:latin typeface="+mn-lt"/>
              <a:ea typeface="+mn-ea"/>
              <a:cs typeface="+mn-cs"/>
            </a:rPr>
            <a:t>年度は</a:t>
          </a:r>
          <a:r>
            <a:rPr kumimoji="1" lang="en-US" altLang="ja-JP" sz="900" b="0" i="0" baseline="0">
              <a:solidFill>
                <a:schemeClr val="dk1"/>
              </a:solidFill>
              <a:effectLst/>
              <a:latin typeface="+mn-lt"/>
              <a:ea typeface="+mn-ea"/>
              <a:cs typeface="+mn-cs"/>
            </a:rPr>
            <a:t>4</a:t>
          </a:r>
          <a:r>
            <a:rPr kumimoji="1" lang="ja-JP" altLang="en-US" sz="900" b="0" i="0" baseline="0">
              <a:solidFill>
                <a:schemeClr val="dk1"/>
              </a:solidFill>
              <a:effectLst/>
              <a:latin typeface="+mn-lt"/>
              <a:ea typeface="+mn-ea"/>
              <a:cs typeface="+mn-cs"/>
            </a:rPr>
            <a:t>年連続となる町民税法人税割の減収、地方消費税交付金等の税連動交付金の減収等による歳入不足を、財政調整基金の取り崩しで補ったことにより、</a:t>
          </a:r>
          <a:r>
            <a:rPr kumimoji="1" lang="en-US" altLang="ja-JP" sz="900" b="0" i="0" baseline="0">
              <a:solidFill>
                <a:schemeClr val="dk1"/>
              </a:solidFill>
              <a:effectLst/>
              <a:latin typeface="+mn-lt"/>
              <a:ea typeface="+mn-ea"/>
              <a:cs typeface="+mn-cs"/>
            </a:rPr>
            <a:t>25</a:t>
          </a:r>
          <a:r>
            <a:rPr kumimoji="1" lang="ja-JP" altLang="en-US" sz="900" b="0" i="0" baseline="0">
              <a:solidFill>
                <a:schemeClr val="dk1"/>
              </a:solidFill>
              <a:effectLst/>
              <a:latin typeface="+mn-lt"/>
              <a:ea typeface="+mn-ea"/>
              <a:cs typeface="+mn-cs"/>
            </a:rPr>
            <a:t>年度以来</a:t>
          </a:r>
          <a:r>
            <a:rPr kumimoji="1" lang="en-US" altLang="ja-JP" sz="900" b="0" i="0" baseline="0">
              <a:solidFill>
                <a:schemeClr val="dk1"/>
              </a:solidFill>
              <a:effectLst/>
              <a:latin typeface="+mn-lt"/>
              <a:ea typeface="+mn-ea"/>
              <a:cs typeface="+mn-cs"/>
            </a:rPr>
            <a:t>3</a:t>
          </a:r>
          <a:r>
            <a:rPr kumimoji="1" lang="ja-JP" altLang="en-US" sz="900" b="0" i="0" baseline="0">
              <a:solidFill>
                <a:schemeClr val="dk1"/>
              </a:solidFill>
              <a:effectLst/>
              <a:latin typeface="+mn-lt"/>
              <a:ea typeface="+mn-ea"/>
              <a:cs typeface="+mn-cs"/>
            </a:rPr>
            <a:t>年ぶりの実質単年度収支赤字となっている。</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今後は社会保障関連経費や普通建設事業費等の増嵩により、歳出増が見込まれることから、今まで以上に国・府の補助金等の特定財源の積極的な活用及び、特定財源の充当状況に応じた事業費の精査に取り組むなど、健全な財政運営を行いつつ、一定額以上の基金残高を確保す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国民健康保険事業特別会計は平成</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年度から</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年度にかけて</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年連続の赤字決算となって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一般会計からの赤字補てんを行っていた。</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年度において国民健康保険事業特別会計を黒字決算と</a:t>
          </a:r>
          <a:r>
            <a:rPr kumimoji="1" lang="ja-JP" altLang="en-US" sz="1100" b="0" i="0" baseline="0">
              <a:solidFill>
                <a:schemeClr val="dk1"/>
              </a:solidFill>
              <a:effectLst/>
              <a:latin typeface="+mn-lt"/>
              <a:ea typeface="+mn-ea"/>
              <a:cs typeface="+mn-cs"/>
            </a:rPr>
            <a:t>なり、</a:t>
          </a:r>
          <a:r>
            <a:rPr kumimoji="1" lang="ja-JP" altLang="ja-JP" sz="1100" b="0" i="0" baseline="0">
              <a:solidFill>
                <a:schemeClr val="dk1"/>
              </a:solidFill>
              <a:effectLst/>
              <a:latin typeface="+mn-lt"/>
              <a:ea typeface="+mn-ea"/>
              <a:cs typeface="+mn-cs"/>
            </a:rPr>
            <a:t>その後</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全ての会計で黒字</a:t>
          </a:r>
          <a:r>
            <a:rPr kumimoji="1" lang="ja-JP" altLang="en-US" sz="1100" b="0" i="0" baseline="0">
              <a:solidFill>
                <a:schemeClr val="dk1"/>
              </a:solidFill>
              <a:effectLst/>
              <a:latin typeface="+mn-lt"/>
              <a:ea typeface="+mn-ea"/>
              <a:cs typeface="+mn-cs"/>
            </a:rPr>
            <a:t>が続いている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一般会計について、平成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年度は前年度比</a:t>
          </a:r>
          <a:r>
            <a:rPr kumimoji="1" lang="en-US" altLang="ja-JP" sz="1100" b="0" i="0" baseline="0">
              <a:solidFill>
                <a:schemeClr val="dk1"/>
              </a:solidFill>
              <a:effectLst/>
              <a:latin typeface="+mn-lt"/>
              <a:ea typeface="+mn-ea"/>
              <a:cs typeface="+mn-cs"/>
            </a:rPr>
            <a:t>1.48</a:t>
          </a:r>
          <a:r>
            <a:rPr kumimoji="1" lang="ja-JP" altLang="en-US" sz="1100" b="0" i="0" baseline="0">
              <a:solidFill>
                <a:schemeClr val="dk1"/>
              </a:solidFill>
              <a:effectLst/>
              <a:latin typeface="+mn-lt"/>
              <a:ea typeface="+mn-ea"/>
              <a:cs typeface="+mn-cs"/>
            </a:rPr>
            <a:t>％の増加となっているが、財政調整基金を</a:t>
          </a:r>
          <a:r>
            <a:rPr kumimoji="1" lang="en-US" altLang="ja-JP" sz="1100" b="0" i="0" baseline="0">
              <a:solidFill>
                <a:schemeClr val="dk1"/>
              </a:solidFill>
              <a:effectLst/>
              <a:latin typeface="+mn-lt"/>
              <a:ea typeface="+mn-ea"/>
              <a:cs typeface="+mn-cs"/>
            </a:rPr>
            <a:t>59,451</a:t>
          </a:r>
          <a:r>
            <a:rPr kumimoji="1" lang="ja-JP" altLang="en-US" sz="1100" b="0" i="0" baseline="0">
              <a:solidFill>
                <a:schemeClr val="dk1"/>
              </a:solidFill>
              <a:effectLst/>
              <a:latin typeface="+mn-lt"/>
              <a:ea typeface="+mn-ea"/>
              <a:cs typeface="+mn-cs"/>
            </a:rPr>
            <a:t>千円（標準財政規模比：</a:t>
          </a:r>
          <a:r>
            <a:rPr kumimoji="1" lang="en-US" altLang="ja-JP" sz="1100" b="0" i="0" baseline="0">
              <a:solidFill>
                <a:schemeClr val="dk1"/>
              </a:solidFill>
              <a:effectLst/>
              <a:latin typeface="+mn-lt"/>
              <a:ea typeface="+mn-ea"/>
              <a:cs typeface="+mn-cs"/>
            </a:rPr>
            <a:t>1.59</a:t>
          </a:r>
          <a:r>
            <a:rPr kumimoji="1" lang="ja-JP" altLang="en-US" sz="1100" b="0" i="0" baseline="0">
              <a:solidFill>
                <a:schemeClr val="dk1"/>
              </a:solidFill>
              <a:effectLst/>
              <a:latin typeface="+mn-lt"/>
              <a:ea typeface="+mn-ea"/>
              <a:cs typeface="+mn-cs"/>
            </a:rPr>
            <a:t>％）の取り崩しを行っており、財政状況は厳しいものとなっている。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今後は、補助金等の特定財源の獲得や、交付税措置のある有利な起債の活用に努めるほか、住民協働の取組の推進、</a:t>
          </a:r>
          <a:r>
            <a:rPr kumimoji="0" lang="ja-JP" altLang="en-US" sz="1100" b="0" i="0" baseline="0">
              <a:solidFill>
                <a:schemeClr val="dk1"/>
              </a:solidFill>
              <a:effectLst/>
              <a:latin typeface="+mn-lt"/>
              <a:ea typeface="+mn-ea"/>
              <a:cs typeface="+mn-cs"/>
            </a:rPr>
            <a:t>事業の民間委託や民営化、受益者負担のあり方等の検討を行い、適正化に努めていく。</a:t>
          </a:r>
          <a:endParaRPr kumimoji="0" lang="en-US" altLang="ja-JP" sz="1100" b="0" i="0" baseline="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62</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63</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64</v>
      </c>
      <c r="C3" s="592"/>
      <c r="D3" s="592"/>
      <c r="E3" s="593"/>
      <c r="F3" s="593"/>
      <c r="G3" s="593"/>
      <c r="H3" s="593"/>
      <c r="I3" s="593"/>
      <c r="J3" s="593"/>
      <c r="K3" s="593"/>
      <c r="L3" s="593" t="s">
        <v>65</v>
      </c>
      <c r="M3" s="593"/>
      <c r="N3" s="593"/>
      <c r="O3" s="593"/>
      <c r="P3" s="593"/>
      <c r="Q3" s="593"/>
      <c r="R3" s="596"/>
      <c r="S3" s="596"/>
      <c r="T3" s="596"/>
      <c r="U3" s="596"/>
      <c r="V3" s="597"/>
      <c r="W3" s="494" t="s">
        <v>66</v>
      </c>
      <c r="X3" s="495"/>
      <c r="Y3" s="495"/>
      <c r="Z3" s="495"/>
      <c r="AA3" s="495"/>
      <c r="AB3" s="592"/>
      <c r="AC3" s="596" t="s">
        <v>67</v>
      </c>
      <c r="AD3" s="495"/>
      <c r="AE3" s="495"/>
      <c r="AF3" s="495"/>
      <c r="AG3" s="495"/>
      <c r="AH3" s="495"/>
      <c r="AI3" s="495"/>
      <c r="AJ3" s="495"/>
      <c r="AK3" s="495"/>
      <c r="AL3" s="558"/>
      <c r="AM3" s="494" t="s">
        <v>68</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69</v>
      </c>
      <c r="BO3" s="495"/>
      <c r="BP3" s="495"/>
      <c r="BQ3" s="495"/>
      <c r="BR3" s="495"/>
      <c r="BS3" s="495"/>
      <c r="BT3" s="495"/>
      <c r="BU3" s="558"/>
      <c r="BV3" s="494" t="s">
        <v>70</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71</v>
      </c>
      <c r="CU3" s="495"/>
      <c r="CV3" s="495"/>
      <c r="CW3" s="495"/>
      <c r="CX3" s="495"/>
      <c r="CY3" s="495"/>
      <c r="CZ3" s="495"/>
      <c r="DA3" s="558"/>
      <c r="DB3" s="494" t="s">
        <v>72</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73</v>
      </c>
      <c r="AZ4" s="408"/>
      <c r="BA4" s="408"/>
      <c r="BB4" s="408"/>
      <c r="BC4" s="408"/>
      <c r="BD4" s="408"/>
      <c r="BE4" s="408"/>
      <c r="BF4" s="408"/>
      <c r="BG4" s="408"/>
      <c r="BH4" s="408"/>
      <c r="BI4" s="408"/>
      <c r="BJ4" s="408"/>
      <c r="BK4" s="408"/>
      <c r="BL4" s="408"/>
      <c r="BM4" s="409"/>
      <c r="BN4" s="410">
        <v>5850799</v>
      </c>
      <c r="BO4" s="411"/>
      <c r="BP4" s="411"/>
      <c r="BQ4" s="411"/>
      <c r="BR4" s="411"/>
      <c r="BS4" s="411"/>
      <c r="BT4" s="411"/>
      <c r="BU4" s="412"/>
      <c r="BV4" s="410">
        <v>5483298</v>
      </c>
      <c r="BW4" s="411"/>
      <c r="BX4" s="411"/>
      <c r="BY4" s="411"/>
      <c r="BZ4" s="411"/>
      <c r="CA4" s="411"/>
      <c r="CB4" s="411"/>
      <c r="CC4" s="412"/>
      <c r="CD4" s="584" t="s">
        <v>74</v>
      </c>
      <c r="CE4" s="585"/>
      <c r="CF4" s="585"/>
      <c r="CG4" s="585"/>
      <c r="CH4" s="585"/>
      <c r="CI4" s="585"/>
      <c r="CJ4" s="585"/>
      <c r="CK4" s="585"/>
      <c r="CL4" s="585"/>
      <c r="CM4" s="585"/>
      <c r="CN4" s="585"/>
      <c r="CO4" s="585"/>
      <c r="CP4" s="585"/>
      <c r="CQ4" s="585"/>
      <c r="CR4" s="585"/>
      <c r="CS4" s="586"/>
      <c r="CT4" s="587">
        <v>3.2</v>
      </c>
      <c r="CU4" s="588"/>
      <c r="CV4" s="588"/>
      <c r="CW4" s="588"/>
      <c r="CX4" s="588"/>
      <c r="CY4" s="588"/>
      <c r="CZ4" s="588"/>
      <c r="DA4" s="589"/>
      <c r="DB4" s="587">
        <v>1.7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75</v>
      </c>
      <c r="AN5" s="389"/>
      <c r="AO5" s="389"/>
      <c r="AP5" s="389"/>
      <c r="AQ5" s="389"/>
      <c r="AR5" s="389"/>
      <c r="AS5" s="389"/>
      <c r="AT5" s="390"/>
      <c r="AU5" s="472" t="s">
        <v>76</v>
      </c>
      <c r="AV5" s="473"/>
      <c r="AW5" s="473"/>
      <c r="AX5" s="473"/>
      <c r="AY5" s="395" t="s">
        <v>77</v>
      </c>
      <c r="AZ5" s="396"/>
      <c r="BA5" s="396"/>
      <c r="BB5" s="396"/>
      <c r="BC5" s="396"/>
      <c r="BD5" s="396"/>
      <c r="BE5" s="396"/>
      <c r="BF5" s="396"/>
      <c r="BG5" s="396"/>
      <c r="BH5" s="396"/>
      <c r="BI5" s="396"/>
      <c r="BJ5" s="396"/>
      <c r="BK5" s="396"/>
      <c r="BL5" s="396"/>
      <c r="BM5" s="397"/>
      <c r="BN5" s="415">
        <v>5708946</v>
      </c>
      <c r="BO5" s="416"/>
      <c r="BP5" s="416"/>
      <c r="BQ5" s="416"/>
      <c r="BR5" s="416"/>
      <c r="BS5" s="416"/>
      <c r="BT5" s="416"/>
      <c r="BU5" s="417"/>
      <c r="BV5" s="415">
        <v>5400540</v>
      </c>
      <c r="BW5" s="416"/>
      <c r="BX5" s="416"/>
      <c r="BY5" s="416"/>
      <c r="BZ5" s="416"/>
      <c r="CA5" s="416"/>
      <c r="CB5" s="416"/>
      <c r="CC5" s="417"/>
      <c r="CD5" s="424" t="s">
        <v>78</v>
      </c>
      <c r="CE5" s="425"/>
      <c r="CF5" s="425"/>
      <c r="CG5" s="425"/>
      <c r="CH5" s="425"/>
      <c r="CI5" s="425"/>
      <c r="CJ5" s="425"/>
      <c r="CK5" s="425"/>
      <c r="CL5" s="425"/>
      <c r="CM5" s="425"/>
      <c r="CN5" s="425"/>
      <c r="CO5" s="425"/>
      <c r="CP5" s="425"/>
      <c r="CQ5" s="425"/>
      <c r="CR5" s="425"/>
      <c r="CS5" s="426"/>
      <c r="CT5" s="385">
        <v>97.8</v>
      </c>
      <c r="CU5" s="386"/>
      <c r="CV5" s="386"/>
      <c r="CW5" s="386"/>
      <c r="CX5" s="386"/>
      <c r="CY5" s="386"/>
      <c r="CZ5" s="386"/>
      <c r="DA5" s="387"/>
      <c r="DB5" s="385">
        <v>96</v>
      </c>
      <c r="DC5" s="386"/>
      <c r="DD5" s="386"/>
      <c r="DE5" s="386"/>
      <c r="DF5" s="386"/>
      <c r="DG5" s="386"/>
      <c r="DH5" s="386"/>
      <c r="DI5" s="387"/>
      <c r="DJ5" s="139"/>
      <c r="DK5" s="139"/>
      <c r="DL5" s="139"/>
      <c r="DM5" s="139"/>
      <c r="DN5" s="139"/>
      <c r="DO5" s="139"/>
    </row>
    <row r="6" spans="1:119" ht="18.75" customHeight="1" x14ac:dyDescent="0.15">
      <c r="A6" s="140"/>
      <c r="B6" s="564" t="s">
        <v>79</v>
      </c>
      <c r="C6" s="429"/>
      <c r="D6" s="429"/>
      <c r="E6" s="565"/>
      <c r="F6" s="565"/>
      <c r="G6" s="565"/>
      <c r="H6" s="565"/>
      <c r="I6" s="565"/>
      <c r="J6" s="565"/>
      <c r="K6" s="565"/>
      <c r="L6" s="565" t="s">
        <v>80</v>
      </c>
      <c r="M6" s="565"/>
      <c r="N6" s="565"/>
      <c r="O6" s="565"/>
      <c r="P6" s="565"/>
      <c r="Q6" s="565"/>
      <c r="R6" s="453"/>
      <c r="S6" s="453"/>
      <c r="T6" s="453"/>
      <c r="U6" s="453"/>
      <c r="V6" s="571"/>
      <c r="W6" s="504" t="s">
        <v>81</v>
      </c>
      <c r="X6" s="428"/>
      <c r="Y6" s="428"/>
      <c r="Z6" s="428"/>
      <c r="AA6" s="428"/>
      <c r="AB6" s="429"/>
      <c r="AC6" s="576" t="s">
        <v>82</v>
      </c>
      <c r="AD6" s="577"/>
      <c r="AE6" s="577"/>
      <c r="AF6" s="577"/>
      <c r="AG6" s="577"/>
      <c r="AH6" s="577"/>
      <c r="AI6" s="577"/>
      <c r="AJ6" s="577"/>
      <c r="AK6" s="577"/>
      <c r="AL6" s="578"/>
      <c r="AM6" s="484" t="s">
        <v>83</v>
      </c>
      <c r="AN6" s="389"/>
      <c r="AO6" s="389"/>
      <c r="AP6" s="389"/>
      <c r="AQ6" s="389"/>
      <c r="AR6" s="389"/>
      <c r="AS6" s="389"/>
      <c r="AT6" s="390"/>
      <c r="AU6" s="472" t="s">
        <v>76</v>
      </c>
      <c r="AV6" s="473"/>
      <c r="AW6" s="473"/>
      <c r="AX6" s="473"/>
      <c r="AY6" s="395" t="s">
        <v>84</v>
      </c>
      <c r="AZ6" s="396"/>
      <c r="BA6" s="396"/>
      <c r="BB6" s="396"/>
      <c r="BC6" s="396"/>
      <c r="BD6" s="396"/>
      <c r="BE6" s="396"/>
      <c r="BF6" s="396"/>
      <c r="BG6" s="396"/>
      <c r="BH6" s="396"/>
      <c r="BI6" s="396"/>
      <c r="BJ6" s="396"/>
      <c r="BK6" s="396"/>
      <c r="BL6" s="396"/>
      <c r="BM6" s="397"/>
      <c r="BN6" s="415">
        <v>141853</v>
      </c>
      <c r="BO6" s="416"/>
      <c r="BP6" s="416"/>
      <c r="BQ6" s="416"/>
      <c r="BR6" s="416"/>
      <c r="BS6" s="416"/>
      <c r="BT6" s="416"/>
      <c r="BU6" s="417"/>
      <c r="BV6" s="415">
        <v>82758</v>
      </c>
      <c r="BW6" s="416"/>
      <c r="BX6" s="416"/>
      <c r="BY6" s="416"/>
      <c r="BZ6" s="416"/>
      <c r="CA6" s="416"/>
      <c r="CB6" s="416"/>
      <c r="CC6" s="417"/>
      <c r="CD6" s="424" t="s">
        <v>85</v>
      </c>
      <c r="CE6" s="425"/>
      <c r="CF6" s="425"/>
      <c r="CG6" s="425"/>
      <c r="CH6" s="425"/>
      <c r="CI6" s="425"/>
      <c r="CJ6" s="425"/>
      <c r="CK6" s="425"/>
      <c r="CL6" s="425"/>
      <c r="CM6" s="425"/>
      <c r="CN6" s="425"/>
      <c r="CO6" s="425"/>
      <c r="CP6" s="425"/>
      <c r="CQ6" s="425"/>
      <c r="CR6" s="425"/>
      <c r="CS6" s="426"/>
      <c r="CT6" s="561">
        <v>106.5</v>
      </c>
      <c r="CU6" s="562"/>
      <c r="CV6" s="562"/>
      <c r="CW6" s="562"/>
      <c r="CX6" s="562"/>
      <c r="CY6" s="562"/>
      <c r="CZ6" s="562"/>
      <c r="DA6" s="563"/>
      <c r="DB6" s="561">
        <v>107.5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86</v>
      </c>
      <c r="AN7" s="389"/>
      <c r="AO7" s="389"/>
      <c r="AP7" s="389"/>
      <c r="AQ7" s="389"/>
      <c r="AR7" s="389"/>
      <c r="AS7" s="389"/>
      <c r="AT7" s="390"/>
      <c r="AU7" s="472" t="s">
        <v>87</v>
      </c>
      <c r="AV7" s="473"/>
      <c r="AW7" s="473"/>
      <c r="AX7" s="473"/>
      <c r="AY7" s="395" t="s">
        <v>88</v>
      </c>
      <c r="AZ7" s="396"/>
      <c r="BA7" s="396"/>
      <c r="BB7" s="396"/>
      <c r="BC7" s="396"/>
      <c r="BD7" s="396"/>
      <c r="BE7" s="396"/>
      <c r="BF7" s="396"/>
      <c r="BG7" s="396"/>
      <c r="BH7" s="396"/>
      <c r="BI7" s="396"/>
      <c r="BJ7" s="396"/>
      <c r="BK7" s="396"/>
      <c r="BL7" s="396"/>
      <c r="BM7" s="397"/>
      <c r="BN7" s="415">
        <v>22156</v>
      </c>
      <c r="BO7" s="416"/>
      <c r="BP7" s="416"/>
      <c r="BQ7" s="416"/>
      <c r="BR7" s="416"/>
      <c r="BS7" s="416"/>
      <c r="BT7" s="416"/>
      <c r="BU7" s="417"/>
      <c r="BV7" s="415">
        <v>17784</v>
      </c>
      <c r="BW7" s="416"/>
      <c r="BX7" s="416"/>
      <c r="BY7" s="416"/>
      <c r="BZ7" s="416"/>
      <c r="CA7" s="416"/>
      <c r="CB7" s="416"/>
      <c r="CC7" s="417"/>
      <c r="CD7" s="424" t="s">
        <v>89</v>
      </c>
      <c r="CE7" s="425"/>
      <c r="CF7" s="425"/>
      <c r="CG7" s="425"/>
      <c r="CH7" s="425"/>
      <c r="CI7" s="425"/>
      <c r="CJ7" s="425"/>
      <c r="CK7" s="425"/>
      <c r="CL7" s="425"/>
      <c r="CM7" s="425"/>
      <c r="CN7" s="425"/>
      <c r="CO7" s="425"/>
      <c r="CP7" s="425"/>
      <c r="CQ7" s="425"/>
      <c r="CR7" s="425"/>
      <c r="CS7" s="426"/>
      <c r="CT7" s="415">
        <v>3730165</v>
      </c>
      <c r="CU7" s="416"/>
      <c r="CV7" s="416"/>
      <c r="CW7" s="416"/>
      <c r="CX7" s="416"/>
      <c r="CY7" s="416"/>
      <c r="CZ7" s="416"/>
      <c r="DA7" s="417"/>
      <c r="DB7" s="415">
        <v>3768665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90</v>
      </c>
      <c r="AN8" s="389"/>
      <c r="AO8" s="389"/>
      <c r="AP8" s="389"/>
      <c r="AQ8" s="389"/>
      <c r="AR8" s="389"/>
      <c r="AS8" s="389"/>
      <c r="AT8" s="390"/>
      <c r="AU8" s="472" t="s">
        <v>91</v>
      </c>
      <c r="AV8" s="473"/>
      <c r="AW8" s="473"/>
      <c r="AX8" s="473"/>
      <c r="AY8" s="395" t="s">
        <v>92</v>
      </c>
      <c r="AZ8" s="396"/>
      <c r="BA8" s="396"/>
      <c r="BB8" s="396"/>
      <c r="BC8" s="396"/>
      <c r="BD8" s="396"/>
      <c r="BE8" s="396"/>
      <c r="BF8" s="396"/>
      <c r="BG8" s="396"/>
      <c r="BH8" s="396"/>
      <c r="BI8" s="396"/>
      <c r="BJ8" s="396"/>
      <c r="BK8" s="396"/>
      <c r="BL8" s="396"/>
      <c r="BM8" s="397"/>
      <c r="BN8" s="415">
        <v>119697</v>
      </c>
      <c r="BO8" s="416"/>
      <c r="BP8" s="416"/>
      <c r="BQ8" s="416"/>
      <c r="BR8" s="416"/>
      <c r="BS8" s="416"/>
      <c r="BT8" s="416"/>
      <c r="BU8" s="417"/>
      <c r="BV8" s="415">
        <v>64974</v>
      </c>
      <c r="BW8" s="416"/>
      <c r="BX8" s="416"/>
      <c r="BY8" s="416"/>
      <c r="BZ8" s="416"/>
      <c r="CA8" s="416"/>
      <c r="CB8" s="416"/>
      <c r="CC8" s="417"/>
      <c r="CD8" s="424" t="s">
        <v>93</v>
      </c>
      <c r="CE8" s="425"/>
      <c r="CF8" s="425"/>
      <c r="CG8" s="425"/>
      <c r="CH8" s="425"/>
      <c r="CI8" s="425"/>
      <c r="CJ8" s="425"/>
      <c r="CK8" s="425"/>
      <c r="CL8" s="425"/>
      <c r="CM8" s="425"/>
      <c r="CN8" s="425"/>
      <c r="CO8" s="425"/>
      <c r="CP8" s="425"/>
      <c r="CQ8" s="425"/>
      <c r="CR8" s="425"/>
      <c r="CS8" s="426"/>
      <c r="CT8" s="524">
        <v>0.81</v>
      </c>
      <c r="CU8" s="525"/>
      <c r="CV8" s="525"/>
      <c r="CW8" s="525"/>
      <c r="CX8" s="525"/>
      <c r="CY8" s="525"/>
      <c r="CZ8" s="525"/>
      <c r="DA8" s="526"/>
      <c r="DB8" s="524">
        <v>0.83</v>
      </c>
      <c r="DC8" s="525"/>
      <c r="DD8" s="525"/>
      <c r="DE8" s="525"/>
      <c r="DF8" s="525"/>
      <c r="DG8" s="525"/>
      <c r="DH8" s="525"/>
      <c r="DI8" s="526"/>
      <c r="DJ8" s="139"/>
      <c r="DK8" s="139"/>
      <c r="DL8" s="139"/>
      <c r="DM8" s="139"/>
      <c r="DN8" s="139"/>
      <c r="DO8" s="139"/>
    </row>
    <row r="9" spans="1:119" ht="18.75" customHeight="1" thickBot="1" x14ac:dyDescent="0.2">
      <c r="A9" s="140"/>
      <c r="B9" s="550" t="s">
        <v>94</v>
      </c>
      <c r="C9" s="551"/>
      <c r="D9" s="551"/>
      <c r="E9" s="551"/>
      <c r="F9" s="551"/>
      <c r="G9" s="551"/>
      <c r="H9" s="551"/>
      <c r="I9" s="551"/>
      <c r="J9" s="551"/>
      <c r="K9" s="478"/>
      <c r="L9" s="552" t="s">
        <v>95</v>
      </c>
      <c r="M9" s="553"/>
      <c r="N9" s="553"/>
      <c r="O9" s="553"/>
      <c r="P9" s="553"/>
      <c r="Q9" s="554"/>
      <c r="R9" s="555">
        <v>15181</v>
      </c>
      <c r="S9" s="556"/>
      <c r="T9" s="556"/>
      <c r="U9" s="556"/>
      <c r="V9" s="557"/>
      <c r="W9" s="494" t="s">
        <v>96</v>
      </c>
      <c r="X9" s="495"/>
      <c r="Y9" s="495"/>
      <c r="Z9" s="495"/>
      <c r="AA9" s="495"/>
      <c r="AB9" s="495"/>
      <c r="AC9" s="495"/>
      <c r="AD9" s="495"/>
      <c r="AE9" s="495"/>
      <c r="AF9" s="495"/>
      <c r="AG9" s="495"/>
      <c r="AH9" s="495"/>
      <c r="AI9" s="495"/>
      <c r="AJ9" s="495"/>
      <c r="AK9" s="495"/>
      <c r="AL9" s="558"/>
      <c r="AM9" s="484" t="s">
        <v>97</v>
      </c>
      <c r="AN9" s="389"/>
      <c r="AO9" s="389"/>
      <c r="AP9" s="389"/>
      <c r="AQ9" s="389"/>
      <c r="AR9" s="389"/>
      <c r="AS9" s="389"/>
      <c r="AT9" s="390"/>
      <c r="AU9" s="472" t="s">
        <v>76</v>
      </c>
      <c r="AV9" s="473"/>
      <c r="AW9" s="473"/>
      <c r="AX9" s="473"/>
      <c r="AY9" s="395" t="s">
        <v>98</v>
      </c>
      <c r="AZ9" s="396"/>
      <c r="BA9" s="396"/>
      <c r="BB9" s="396"/>
      <c r="BC9" s="396"/>
      <c r="BD9" s="396"/>
      <c r="BE9" s="396"/>
      <c r="BF9" s="396"/>
      <c r="BG9" s="396"/>
      <c r="BH9" s="396"/>
      <c r="BI9" s="396"/>
      <c r="BJ9" s="396"/>
      <c r="BK9" s="396"/>
      <c r="BL9" s="396"/>
      <c r="BM9" s="397"/>
      <c r="BN9" s="415">
        <v>54723</v>
      </c>
      <c r="BO9" s="416"/>
      <c r="BP9" s="416"/>
      <c r="BQ9" s="416"/>
      <c r="BR9" s="416"/>
      <c r="BS9" s="416"/>
      <c r="BT9" s="416"/>
      <c r="BU9" s="417"/>
      <c r="BV9" s="415">
        <v>-30791</v>
      </c>
      <c r="BW9" s="416"/>
      <c r="BX9" s="416"/>
      <c r="BY9" s="416"/>
      <c r="BZ9" s="416"/>
      <c r="CA9" s="416"/>
      <c r="CB9" s="416"/>
      <c r="CC9" s="417"/>
      <c r="CD9" s="424" t="s">
        <v>99</v>
      </c>
      <c r="CE9" s="425"/>
      <c r="CF9" s="425"/>
      <c r="CG9" s="425"/>
      <c r="CH9" s="425"/>
      <c r="CI9" s="425"/>
      <c r="CJ9" s="425"/>
      <c r="CK9" s="425"/>
      <c r="CL9" s="425"/>
      <c r="CM9" s="425"/>
      <c r="CN9" s="425"/>
      <c r="CO9" s="425"/>
      <c r="CP9" s="425"/>
      <c r="CQ9" s="425"/>
      <c r="CR9" s="425"/>
      <c r="CS9" s="426"/>
      <c r="CT9" s="385">
        <v>11.8</v>
      </c>
      <c r="CU9" s="386"/>
      <c r="CV9" s="386"/>
      <c r="CW9" s="386"/>
      <c r="CX9" s="386"/>
      <c r="CY9" s="386"/>
      <c r="CZ9" s="386"/>
      <c r="DA9" s="387"/>
      <c r="DB9" s="385">
        <v>11.9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100</v>
      </c>
      <c r="M10" s="389"/>
      <c r="N10" s="389"/>
      <c r="O10" s="389"/>
      <c r="P10" s="389"/>
      <c r="Q10" s="390"/>
      <c r="R10" s="391">
        <v>15121</v>
      </c>
      <c r="S10" s="392"/>
      <c r="T10" s="392"/>
      <c r="U10" s="392"/>
      <c r="V10" s="394"/>
      <c r="W10" s="559"/>
      <c r="X10" s="377"/>
      <c r="Y10" s="377"/>
      <c r="Z10" s="377"/>
      <c r="AA10" s="377"/>
      <c r="AB10" s="377"/>
      <c r="AC10" s="377"/>
      <c r="AD10" s="377"/>
      <c r="AE10" s="377"/>
      <c r="AF10" s="377"/>
      <c r="AG10" s="377"/>
      <c r="AH10" s="377"/>
      <c r="AI10" s="377"/>
      <c r="AJ10" s="377"/>
      <c r="AK10" s="377"/>
      <c r="AL10" s="560"/>
      <c r="AM10" s="484" t="s">
        <v>101</v>
      </c>
      <c r="AN10" s="389"/>
      <c r="AO10" s="389"/>
      <c r="AP10" s="389"/>
      <c r="AQ10" s="389"/>
      <c r="AR10" s="389"/>
      <c r="AS10" s="389"/>
      <c r="AT10" s="390"/>
      <c r="AU10" s="472" t="s">
        <v>102</v>
      </c>
      <c r="AV10" s="473"/>
      <c r="AW10" s="473"/>
      <c r="AX10" s="473"/>
      <c r="AY10" s="395" t="s">
        <v>103</v>
      </c>
      <c r="AZ10" s="396"/>
      <c r="BA10" s="396"/>
      <c r="BB10" s="396"/>
      <c r="BC10" s="396"/>
      <c r="BD10" s="396"/>
      <c r="BE10" s="396"/>
      <c r="BF10" s="396"/>
      <c r="BG10" s="396"/>
      <c r="BH10" s="396"/>
      <c r="BI10" s="396"/>
      <c r="BJ10" s="396"/>
      <c r="BK10" s="396"/>
      <c r="BL10" s="396"/>
      <c r="BM10" s="397"/>
      <c r="BN10" s="415">
        <v>126</v>
      </c>
      <c r="BO10" s="416"/>
      <c r="BP10" s="416"/>
      <c r="BQ10" s="416"/>
      <c r="BR10" s="416"/>
      <c r="BS10" s="416"/>
      <c r="BT10" s="416"/>
      <c r="BU10" s="417"/>
      <c r="BV10" s="415">
        <v>54270</v>
      </c>
      <c r="BW10" s="416"/>
      <c r="BX10" s="416"/>
      <c r="BY10" s="416"/>
      <c r="BZ10" s="416"/>
      <c r="CA10" s="416"/>
      <c r="CB10" s="416"/>
      <c r="CC10" s="417"/>
      <c r="CD10" s="144" t="s">
        <v>104</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105</v>
      </c>
      <c r="M11" s="462"/>
      <c r="N11" s="462"/>
      <c r="O11" s="462"/>
      <c r="P11" s="462"/>
      <c r="Q11" s="463"/>
      <c r="R11" s="547" t="s">
        <v>106</v>
      </c>
      <c r="S11" s="548"/>
      <c r="T11" s="548"/>
      <c r="U11" s="548"/>
      <c r="V11" s="549"/>
      <c r="W11" s="559"/>
      <c r="X11" s="377"/>
      <c r="Y11" s="377"/>
      <c r="Z11" s="377"/>
      <c r="AA11" s="377"/>
      <c r="AB11" s="377"/>
      <c r="AC11" s="377"/>
      <c r="AD11" s="377"/>
      <c r="AE11" s="377"/>
      <c r="AF11" s="377"/>
      <c r="AG11" s="377"/>
      <c r="AH11" s="377"/>
      <c r="AI11" s="377"/>
      <c r="AJ11" s="377"/>
      <c r="AK11" s="377"/>
      <c r="AL11" s="560"/>
      <c r="AM11" s="484" t="s">
        <v>107</v>
      </c>
      <c r="AN11" s="389"/>
      <c r="AO11" s="389"/>
      <c r="AP11" s="389"/>
      <c r="AQ11" s="389"/>
      <c r="AR11" s="389"/>
      <c r="AS11" s="389"/>
      <c r="AT11" s="390"/>
      <c r="AU11" s="472" t="s">
        <v>76</v>
      </c>
      <c r="AV11" s="473"/>
      <c r="AW11" s="473"/>
      <c r="AX11" s="473"/>
      <c r="AY11" s="395" t="s">
        <v>108</v>
      </c>
      <c r="AZ11" s="396"/>
      <c r="BA11" s="396"/>
      <c r="BB11" s="396"/>
      <c r="BC11" s="396"/>
      <c r="BD11" s="396"/>
      <c r="BE11" s="396"/>
      <c r="BF11" s="396"/>
      <c r="BG11" s="396"/>
      <c r="BH11" s="396"/>
      <c r="BI11" s="396"/>
      <c r="BJ11" s="396"/>
      <c r="BK11" s="396"/>
      <c r="BL11" s="396"/>
      <c r="BM11" s="397"/>
      <c r="BN11" s="415" t="s">
        <v>109</v>
      </c>
      <c r="BO11" s="416"/>
      <c r="BP11" s="416"/>
      <c r="BQ11" s="416"/>
      <c r="BR11" s="416"/>
      <c r="BS11" s="416"/>
      <c r="BT11" s="416"/>
      <c r="BU11" s="417"/>
      <c r="BV11" s="415" t="s">
        <v>109</v>
      </c>
      <c r="BW11" s="416"/>
      <c r="BX11" s="416"/>
      <c r="BY11" s="416"/>
      <c r="BZ11" s="416"/>
      <c r="CA11" s="416"/>
      <c r="CB11" s="416"/>
      <c r="CC11" s="417"/>
      <c r="CD11" s="424" t="s">
        <v>110</v>
      </c>
      <c r="CE11" s="425"/>
      <c r="CF11" s="425"/>
      <c r="CG11" s="425"/>
      <c r="CH11" s="425"/>
      <c r="CI11" s="425"/>
      <c r="CJ11" s="425"/>
      <c r="CK11" s="425"/>
      <c r="CL11" s="425"/>
      <c r="CM11" s="425"/>
      <c r="CN11" s="425"/>
      <c r="CO11" s="425"/>
      <c r="CP11" s="425"/>
      <c r="CQ11" s="425"/>
      <c r="CR11" s="425"/>
      <c r="CS11" s="426"/>
      <c r="CT11" s="524" t="s">
        <v>109</v>
      </c>
      <c r="CU11" s="525"/>
      <c r="CV11" s="525"/>
      <c r="CW11" s="525"/>
      <c r="CX11" s="525"/>
      <c r="CY11" s="525"/>
      <c r="CZ11" s="525"/>
      <c r="DA11" s="526"/>
      <c r="DB11" s="524" t="s">
        <v>109</v>
      </c>
      <c r="DC11" s="525"/>
      <c r="DD11" s="525"/>
      <c r="DE11" s="525"/>
      <c r="DF11" s="525"/>
      <c r="DG11" s="525"/>
      <c r="DH11" s="525"/>
      <c r="DI11" s="526"/>
      <c r="DJ11" s="139"/>
      <c r="DK11" s="139"/>
      <c r="DL11" s="139"/>
      <c r="DM11" s="139"/>
      <c r="DN11" s="139"/>
      <c r="DO11" s="139"/>
    </row>
    <row r="12" spans="1:119" ht="18.75" customHeight="1" x14ac:dyDescent="0.15">
      <c r="A12" s="140"/>
      <c r="B12" s="527" t="s">
        <v>111</v>
      </c>
      <c r="C12" s="528"/>
      <c r="D12" s="528"/>
      <c r="E12" s="528"/>
      <c r="F12" s="528"/>
      <c r="G12" s="528"/>
      <c r="H12" s="528"/>
      <c r="I12" s="528"/>
      <c r="J12" s="528"/>
      <c r="K12" s="529"/>
      <c r="L12" s="536" t="s">
        <v>112</v>
      </c>
      <c r="M12" s="537"/>
      <c r="N12" s="537"/>
      <c r="O12" s="537"/>
      <c r="P12" s="537"/>
      <c r="Q12" s="538"/>
      <c r="R12" s="539">
        <v>15735</v>
      </c>
      <c r="S12" s="540"/>
      <c r="T12" s="540"/>
      <c r="U12" s="540"/>
      <c r="V12" s="541"/>
      <c r="W12" s="542" t="s">
        <v>1</v>
      </c>
      <c r="X12" s="473"/>
      <c r="Y12" s="473"/>
      <c r="Z12" s="473"/>
      <c r="AA12" s="473"/>
      <c r="AB12" s="543"/>
      <c r="AC12" s="472" t="s">
        <v>113</v>
      </c>
      <c r="AD12" s="473"/>
      <c r="AE12" s="473"/>
      <c r="AF12" s="473"/>
      <c r="AG12" s="543"/>
      <c r="AH12" s="472" t="s">
        <v>114</v>
      </c>
      <c r="AI12" s="473"/>
      <c r="AJ12" s="473"/>
      <c r="AK12" s="473"/>
      <c r="AL12" s="544"/>
      <c r="AM12" s="484" t="s">
        <v>115</v>
      </c>
      <c r="AN12" s="389"/>
      <c r="AO12" s="389"/>
      <c r="AP12" s="389"/>
      <c r="AQ12" s="389"/>
      <c r="AR12" s="389"/>
      <c r="AS12" s="389"/>
      <c r="AT12" s="390"/>
      <c r="AU12" s="472" t="s">
        <v>116</v>
      </c>
      <c r="AV12" s="473"/>
      <c r="AW12" s="473"/>
      <c r="AX12" s="473"/>
      <c r="AY12" s="395" t="s">
        <v>117</v>
      </c>
      <c r="AZ12" s="396"/>
      <c r="BA12" s="396"/>
      <c r="BB12" s="396"/>
      <c r="BC12" s="396"/>
      <c r="BD12" s="396"/>
      <c r="BE12" s="396"/>
      <c r="BF12" s="396"/>
      <c r="BG12" s="396"/>
      <c r="BH12" s="396"/>
      <c r="BI12" s="396"/>
      <c r="BJ12" s="396"/>
      <c r="BK12" s="396"/>
      <c r="BL12" s="396"/>
      <c r="BM12" s="397"/>
      <c r="BN12" s="415">
        <v>59451</v>
      </c>
      <c r="BO12" s="416"/>
      <c r="BP12" s="416"/>
      <c r="BQ12" s="416"/>
      <c r="BR12" s="416"/>
      <c r="BS12" s="416"/>
      <c r="BT12" s="416"/>
      <c r="BU12" s="417"/>
      <c r="BV12" s="415" t="s">
        <v>118</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118</v>
      </c>
      <c r="CU12" s="525"/>
      <c r="CV12" s="525"/>
      <c r="CW12" s="525"/>
      <c r="CX12" s="525"/>
      <c r="CY12" s="525"/>
      <c r="CZ12" s="525"/>
      <c r="DA12" s="526"/>
      <c r="DB12" s="524" t="s">
        <v>118</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120</v>
      </c>
      <c r="N13" s="514"/>
      <c r="O13" s="514"/>
      <c r="P13" s="514"/>
      <c r="Q13" s="515"/>
      <c r="R13" s="516">
        <v>15591</v>
      </c>
      <c r="S13" s="517"/>
      <c r="T13" s="517"/>
      <c r="U13" s="517"/>
      <c r="V13" s="518"/>
      <c r="W13" s="504" t="s">
        <v>121</v>
      </c>
      <c r="X13" s="428"/>
      <c r="Y13" s="428"/>
      <c r="Z13" s="428"/>
      <c r="AA13" s="428"/>
      <c r="AB13" s="429"/>
      <c r="AC13" s="391">
        <v>59</v>
      </c>
      <c r="AD13" s="392"/>
      <c r="AE13" s="392"/>
      <c r="AF13" s="392"/>
      <c r="AG13" s="393"/>
      <c r="AH13" s="391">
        <v>58</v>
      </c>
      <c r="AI13" s="392"/>
      <c r="AJ13" s="392"/>
      <c r="AK13" s="392"/>
      <c r="AL13" s="394"/>
      <c r="AM13" s="484" t="s">
        <v>122</v>
      </c>
      <c r="AN13" s="389"/>
      <c r="AO13" s="389"/>
      <c r="AP13" s="389"/>
      <c r="AQ13" s="389"/>
      <c r="AR13" s="389"/>
      <c r="AS13" s="389"/>
      <c r="AT13" s="390"/>
      <c r="AU13" s="472" t="s">
        <v>123</v>
      </c>
      <c r="AV13" s="473"/>
      <c r="AW13" s="473"/>
      <c r="AX13" s="473"/>
      <c r="AY13" s="395" t="s">
        <v>124</v>
      </c>
      <c r="AZ13" s="396"/>
      <c r="BA13" s="396"/>
      <c r="BB13" s="396"/>
      <c r="BC13" s="396"/>
      <c r="BD13" s="396"/>
      <c r="BE13" s="396"/>
      <c r="BF13" s="396"/>
      <c r="BG13" s="396"/>
      <c r="BH13" s="396"/>
      <c r="BI13" s="396"/>
      <c r="BJ13" s="396"/>
      <c r="BK13" s="396"/>
      <c r="BL13" s="396"/>
      <c r="BM13" s="397"/>
      <c r="BN13" s="415">
        <v>-4602</v>
      </c>
      <c r="BO13" s="416"/>
      <c r="BP13" s="416"/>
      <c r="BQ13" s="416"/>
      <c r="BR13" s="416"/>
      <c r="BS13" s="416"/>
      <c r="BT13" s="416"/>
      <c r="BU13" s="417"/>
      <c r="BV13" s="415">
        <v>23479</v>
      </c>
      <c r="BW13" s="416"/>
      <c r="BX13" s="416"/>
      <c r="BY13" s="416"/>
      <c r="BZ13" s="416"/>
      <c r="CA13" s="416"/>
      <c r="CB13" s="416"/>
      <c r="CC13" s="417"/>
      <c r="CD13" s="424" t="s">
        <v>125</v>
      </c>
      <c r="CE13" s="425"/>
      <c r="CF13" s="425"/>
      <c r="CG13" s="425"/>
      <c r="CH13" s="425"/>
      <c r="CI13" s="425"/>
      <c r="CJ13" s="425"/>
      <c r="CK13" s="425"/>
      <c r="CL13" s="425"/>
      <c r="CM13" s="425"/>
      <c r="CN13" s="425"/>
      <c r="CO13" s="425"/>
      <c r="CP13" s="425"/>
      <c r="CQ13" s="425"/>
      <c r="CR13" s="425"/>
      <c r="CS13" s="426"/>
      <c r="CT13" s="385">
        <v>5.8</v>
      </c>
      <c r="CU13" s="386"/>
      <c r="CV13" s="386"/>
      <c r="CW13" s="386"/>
      <c r="CX13" s="386"/>
      <c r="CY13" s="386"/>
      <c r="CZ13" s="386"/>
      <c r="DA13" s="387"/>
      <c r="DB13" s="385">
        <v>7.1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126</v>
      </c>
      <c r="M14" s="545"/>
      <c r="N14" s="545"/>
      <c r="O14" s="545"/>
      <c r="P14" s="545"/>
      <c r="Q14" s="546"/>
      <c r="R14" s="516">
        <v>15563</v>
      </c>
      <c r="S14" s="517"/>
      <c r="T14" s="517"/>
      <c r="U14" s="517"/>
      <c r="V14" s="518"/>
      <c r="W14" s="519"/>
      <c r="X14" s="431"/>
      <c r="Y14" s="431"/>
      <c r="Z14" s="431"/>
      <c r="AA14" s="431"/>
      <c r="AB14" s="432"/>
      <c r="AC14" s="509">
        <v>0.9</v>
      </c>
      <c r="AD14" s="510"/>
      <c r="AE14" s="510"/>
      <c r="AF14" s="510"/>
      <c r="AG14" s="511"/>
      <c r="AH14" s="509">
        <v>0.9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127</v>
      </c>
      <c r="CE14" s="422"/>
      <c r="CF14" s="422"/>
      <c r="CG14" s="422"/>
      <c r="CH14" s="422"/>
      <c r="CI14" s="422"/>
      <c r="CJ14" s="422"/>
      <c r="CK14" s="422"/>
      <c r="CL14" s="422"/>
      <c r="CM14" s="422"/>
      <c r="CN14" s="422"/>
      <c r="CO14" s="422"/>
      <c r="CP14" s="422"/>
      <c r="CQ14" s="422"/>
      <c r="CR14" s="422"/>
      <c r="CS14" s="423"/>
      <c r="CT14" s="520">
        <v>53.9</v>
      </c>
      <c r="CU14" s="488"/>
      <c r="CV14" s="488"/>
      <c r="CW14" s="488"/>
      <c r="CX14" s="488"/>
      <c r="CY14" s="488"/>
      <c r="CZ14" s="488"/>
      <c r="DA14" s="489"/>
      <c r="DB14" s="520">
        <v>49.2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120</v>
      </c>
      <c r="N15" s="514"/>
      <c r="O15" s="514"/>
      <c r="P15" s="514"/>
      <c r="Q15" s="515"/>
      <c r="R15" s="516">
        <v>15435</v>
      </c>
      <c r="S15" s="517"/>
      <c r="T15" s="517"/>
      <c r="U15" s="517"/>
      <c r="V15" s="518"/>
      <c r="W15" s="504" t="s">
        <v>128</v>
      </c>
      <c r="X15" s="428"/>
      <c r="Y15" s="428"/>
      <c r="Z15" s="428"/>
      <c r="AA15" s="428"/>
      <c r="AB15" s="429"/>
      <c r="AC15" s="391">
        <v>1783</v>
      </c>
      <c r="AD15" s="392"/>
      <c r="AE15" s="392"/>
      <c r="AF15" s="392"/>
      <c r="AG15" s="393"/>
      <c r="AH15" s="391">
        <v>1728</v>
      </c>
      <c r="AI15" s="392"/>
      <c r="AJ15" s="392"/>
      <c r="AK15" s="392"/>
      <c r="AL15" s="394"/>
      <c r="AM15" s="484"/>
      <c r="AN15" s="389"/>
      <c r="AO15" s="389"/>
      <c r="AP15" s="389"/>
      <c r="AQ15" s="389"/>
      <c r="AR15" s="389"/>
      <c r="AS15" s="389"/>
      <c r="AT15" s="390"/>
      <c r="AU15" s="472"/>
      <c r="AV15" s="473"/>
      <c r="AW15" s="473"/>
      <c r="AX15" s="473"/>
      <c r="AY15" s="407" t="s">
        <v>129</v>
      </c>
      <c r="AZ15" s="408"/>
      <c r="BA15" s="408"/>
      <c r="BB15" s="408"/>
      <c r="BC15" s="408"/>
      <c r="BD15" s="408"/>
      <c r="BE15" s="408"/>
      <c r="BF15" s="408"/>
      <c r="BG15" s="408"/>
      <c r="BH15" s="408"/>
      <c r="BI15" s="408"/>
      <c r="BJ15" s="408"/>
      <c r="BK15" s="408"/>
      <c r="BL15" s="408"/>
      <c r="BM15" s="409"/>
      <c r="BN15" s="410">
        <v>2198767</v>
      </c>
      <c r="BO15" s="411"/>
      <c r="BP15" s="411"/>
      <c r="BQ15" s="411"/>
      <c r="BR15" s="411"/>
      <c r="BS15" s="411"/>
      <c r="BT15" s="411"/>
      <c r="BU15" s="412"/>
      <c r="BV15" s="410">
        <v>2277625</v>
      </c>
      <c r="BW15" s="411"/>
      <c r="BX15" s="411"/>
      <c r="BY15" s="411"/>
      <c r="BZ15" s="411"/>
      <c r="CA15" s="411"/>
      <c r="CB15" s="411"/>
      <c r="CC15" s="412"/>
      <c r="CD15" s="521" t="s">
        <v>130</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131</v>
      </c>
      <c r="M16" s="507"/>
      <c r="N16" s="507"/>
      <c r="O16" s="507"/>
      <c r="P16" s="507"/>
      <c r="Q16" s="508"/>
      <c r="R16" s="501" t="s">
        <v>132</v>
      </c>
      <c r="S16" s="502"/>
      <c r="T16" s="502"/>
      <c r="U16" s="502"/>
      <c r="V16" s="503"/>
      <c r="W16" s="519"/>
      <c r="X16" s="431"/>
      <c r="Y16" s="431"/>
      <c r="Z16" s="431"/>
      <c r="AA16" s="431"/>
      <c r="AB16" s="432"/>
      <c r="AC16" s="509">
        <v>25.9</v>
      </c>
      <c r="AD16" s="510"/>
      <c r="AE16" s="510"/>
      <c r="AF16" s="510"/>
      <c r="AG16" s="511"/>
      <c r="AH16" s="509">
        <v>25.7</v>
      </c>
      <c r="AI16" s="510"/>
      <c r="AJ16" s="510"/>
      <c r="AK16" s="510"/>
      <c r="AL16" s="512"/>
      <c r="AM16" s="484"/>
      <c r="AN16" s="389"/>
      <c r="AO16" s="389"/>
      <c r="AP16" s="389"/>
      <c r="AQ16" s="389"/>
      <c r="AR16" s="389"/>
      <c r="AS16" s="389"/>
      <c r="AT16" s="390"/>
      <c r="AU16" s="472"/>
      <c r="AV16" s="473"/>
      <c r="AW16" s="473"/>
      <c r="AX16" s="473"/>
      <c r="AY16" s="395" t="s">
        <v>133</v>
      </c>
      <c r="AZ16" s="396"/>
      <c r="BA16" s="396"/>
      <c r="BB16" s="396"/>
      <c r="BC16" s="396"/>
      <c r="BD16" s="396"/>
      <c r="BE16" s="396"/>
      <c r="BF16" s="396"/>
      <c r="BG16" s="396"/>
      <c r="BH16" s="396"/>
      <c r="BI16" s="396"/>
      <c r="BJ16" s="396"/>
      <c r="BK16" s="396"/>
      <c r="BL16" s="396"/>
      <c r="BM16" s="397"/>
      <c r="BN16" s="415">
        <v>2794108</v>
      </c>
      <c r="BO16" s="416"/>
      <c r="BP16" s="416"/>
      <c r="BQ16" s="416"/>
      <c r="BR16" s="416"/>
      <c r="BS16" s="416"/>
      <c r="BT16" s="416"/>
      <c r="BU16" s="417"/>
      <c r="BV16" s="415">
        <v>2778867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134</v>
      </c>
      <c r="N17" s="499"/>
      <c r="O17" s="499"/>
      <c r="P17" s="499"/>
      <c r="Q17" s="500"/>
      <c r="R17" s="501" t="s">
        <v>135</v>
      </c>
      <c r="S17" s="502"/>
      <c r="T17" s="502"/>
      <c r="U17" s="502"/>
      <c r="V17" s="503"/>
      <c r="W17" s="504" t="s">
        <v>136</v>
      </c>
      <c r="X17" s="428"/>
      <c r="Y17" s="428"/>
      <c r="Z17" s="428"/>
      <c r="AA17" s="428"/>
      <c r="AB17" s="429"/>
      <c r="AC17" s="391">
        <v>5046</v>
      </c>
      <c r="AD17" s="392"/>
      <c r="AE17" s="392"/>
      <c r="AF17" s="392"/>
      <c r="AG17" s="393"/>
      <c r="AH17" s="391">
        <v>4925</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2827564</v>
      </c>
      <c r="BO17" s="416"/>
      <c r="BP17" s="416"/>
      <c r="BQ17" s="416"/>
      <c r="BR17" s="416"/>
      <c r="BS17" s="416"/>
      <c r="BT17" s="416"/>
      <c r="BU17" s="417"/>
      <c r="BV17" s="415">
        <v>2933928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138</v>
      </c>
      <c r="C18" s="478"/>
      <c r="D18" s="478"/>
      <c r="E18" s="479"/>
      <c r="F18" s="479"/>
      <c r="G18" s="479"/>
      <c r="H18" s="479"/>
      <c r="I18" s="479"/>
      <c r="J18" s="479"/>
      <c r="K18" s="479"/>
      <c r="L18" s="480">
        <v>5.97</v>
      </c>
      <c r="M18" s="480"/>
      <c r="N18" s="480"/>
      <c r="O18" s="480"/>
      <c r="P18" s="480"/>
      <c r="Q18" s="480"/>
      <c r="R18" s="481"/>
      <c r="S18" s="481"/>
      <c r="T18" s="481"/>
      <c r="U18" s="481"/>
      <c r="V18" s="482"/>
      <c r="W18" s="496"/>
      <c r="X18" s="497"/>
      <c r="Y18" s="497"/>
      <c r="Z18" s="497"/>
      <c r="AA18" s="497"/>
      <c r="AB18" s="505"/>
      <c r="AC18" s="379">
        <v>73.3</v>
      </c>
      <c r="AD18" s="380"/>
      <c r="AE18" s="380"/>
      <c r="AF18" s="380"/>
      <c r="AG18" s="483"/>
      <c r="AH18" s="379">
        <v>73.400000000000006</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3690392</v>
      </c>
      <c r="BO18" s="416"/>
      <c r="BP18" s="416"/>
      <c r="BQ18" s="416"/>
      <c r="BR18" s="416"/>
      <c r="BS18" s="416"/>
      <c r="BT18" s="416"/>
      <c r="BU18" s="417"/>
      <c r="BV18" s="415">
        <v>3683373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140</v>
      </c>
      <c r="C19" s="478"/>
      <c r="D19" s="478"/>
      <c r="E19" s="479"/>
      <c r="F19" s="479"/>
      <c r="G19" s="479"/>
      <c r="H19" s="479"/>
      <c r="I19" s="479"/>
      <c r="J19" s="479"/>
      <c r="K19" s="479"/>
      <c r="L19" s="485">
        <v>2543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4160752</v>
      </c>
      <c r="BO19" s="416"/>
      <c r="BP19" s="416"/>
      <c r="BQ19" s="416"/>
      <c r="BR19" s="416"/>
      <c r="BS19" s="416"/>
      <c r="BT19" s="416"/>
      <c r="BU19" s="417"/>
      <c r="BV19" s="415">
        <v>4080635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142</v>
      </c>
      <c r="C20" s="478"/>
      <c r="D20" s="478"/>
      <c r="E20" s="479"/>
      <c r="F20" s="479"/>
      <c r="G20" s="479"/>
      <c r="H20" s="479"/>
      <c r="I20" s="479"/>
      <c r="J20" s="479"/>
      <c r="K20" s="479"/>
      <c r="L20" s="485">
        <v>5993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5359614</v>
      </c>
      <c r="BO23" s="416"/>
      <c r="BP23" s="416"/>
      <c r="BQ23" s="416"/>
      <c r="BR23" s="416"/>
      <c r="BS23" s="416"/>
      <c r="BT23" s="416"/>
      <c r="BU23" s="417"/>
      <c r="BV23" s="415">
        <v>5212875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151</v>
      </c>
      <c r="F24" s="389"/>
      <c r="G24" s="389"/>
      <c r="H24" s="389"/>
      <c r="I24" s="389"/>
      <c r="J24" s="389"/>
      <c r="K24" s="390"/>
      <c r="L24" s="391">
        <v>1</v>
      </c>
      <c r="M24" s="392"/>
      <c r="N24" s="392"/>
      <c r="O24" s="392"/>
      <c r="P24" s="393"/>
      <c r="Q24" s="391">
        <v>7900</v>
      </c>
      <c r="R24" s="392"/>
      <c r="S24" s="392"/>
      <c r="T24" s="392"/>
      <c r="U24" s="392"/>
      <c r="V24" s="393"/>
      <c r="W24" s="457"/>
      <c r="X24" s="448"/>
      <c r="Y24" s="449"/>
      <c r="Z24" s="388" t="s">
        <v>152</v>
      </c>
      <c r="AA24" s="389"/>
      <c r="AB24" s="389"/>
      <c r="AC24" s="389"/>
      <c r="AD24" s="389"/>
      <c r="AE24" s="389"/>
      <c r="AF24" s="389"/>
      <c r="AG24" s="390"/>
      <c r="AH24" s="391">
        <v>124</v>
      </c>
      <c r="AI24" s="392"/>
      <c r="AJ24" s="392"/>
      <c r="AK24" s="392"/>
      <c r="AL24" s="393"/>
      <c r="AM24" s="391">
        <v>374852</v>
      </c>
      <c r="AN24" s="392"/>
      <c r="AO24" s="392"/>
      <c r="AP24" s="392"/>
      <c r="AQ24" s="392"/>
      <c r="AR24" s="393"/>
      <c r="AS24" s="391">
        <v>3023</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4161383</v>
      </c>
      <c r="BO24" s="416"/>
      <c r="BP24" s="416"/>
      <c r="BQ24" s="416"/>
      <c r="BR24" s="416"/>
      <c r="BS24" s="416"/>
      <c r="BT24" s="416"/>
      <c r="BU24" s="417"/>
      <c r="BV24" s="415">
        <v>3935439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154</v>
      </c>
      <c r="F25" s="389"/>
      <c r="G25" s="389"/>
      <c r="H25" s="389"/>
      <c r="I25" s="389"/>
      <c r="J25" s="389"/>
      <c r="K25" s="390"/>
      <c r="L25" s="391">
        <v>1</v>
      </c>
      <c r="M25" s="392"/>
      <c r="N25" s="392"/>
      <c r="O25" s="392"/>
      <c r="P25" s="393"/>
      <c r="Q25" s="391">
        <v>6650</v>
      </c>
      <c r="R25" s="392"/>
      <c r="S25" s="392"/>
      <c r="T25" s="392"/>
      <c r="U25" s="392"/>
      <c r="V25" s="393"/>
      <c r="W25" s="457"/>
      <c r="X25" s="448"/>
      <c r="Y25" s="449"/>
      <c r="Z25" s="388" t="s">
        <v>155</v>
      </c>
      <c r="AA25" s="389"/>
      <c r="AB25" s="389"/>
      <c r="AC25" s="389"/>
      <c r="AD25" s="389"/>
      <c r="AE25" s="389"/>
      <c r="AF25" s="389"/>
      <c r="AG25" s="390"/>
      <c r="AH25" s="391" t="s">
        <v>118</v>
      </c>
      <c r="AI25" s="392"/>
      <c r="AJ25" s="392"/>
      <c r="AK25" s="392"/>
      <c r="AL25" s="393"/>
      <c r="AM25" s="391" t="s">
        <v>118</v>
      </c>
      <c r="AN25" s="392"/>
      <c r="AO25" s="392"/>
      <c r="AP25" s="392"/>
      <c r="AQ25" s="392"/>
      <c r="AR25" s="393"/>
      <c r="AS25" s="391" t="s">
        <v>118</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449512</v>
      </c>
      <c r="BO25" s="411"/>
      <c r="BP25" s="411"/>
      <c r="BQ25" s="411"/>
      <c r="BR25" s="411"/>
      <c r="BS25" s="411"/>
      <c r="BT25" s="411"/>
      <c r="BU25" s="412"/>
      <c r="BV25" s="410">
        <v>424604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157</v>
      </c>
      <c r="F26" s="389"/>
      <c r="G26" s="389"/>
      <c r="H26" s="389"/>
      <c r="I26" s="389"/>
      <c r="J26" s="389"/>
      <c r="K26" s="390"/>
      <c r="L26" s="391">
        <v>1</v>
      </c>
      <c r="M26" s="392"/>
      <c r="N26" s="392"/>
      <c r="O26" s="392"/>
      <c r="P26" s="393"/>
      <c r="Q26" s="391">
        <v>5850</v>
      </c>
      <c r="R26" s="392"/>
      <c r="S26" s="392"/>
      <c r="T26" s="392"/>
      <c r="U26" s="392"/>
      <c r="V26" s="393"/>
      <c r="W26" s="457"/>
      <c r="X26" s="448"/>
      <c r="Y26" s="449"/>
      <c r="Z26" s="388" t="s">
        <v>158</v>
      </c>
      <c r="AA26" s="470"/>
      <c r="AB26" s="470"/>
      <c r="AC26" s="470"/>
      <c r="AD26" s="470"/>
      <c r="AE26" s="470"/>
      <c r="AF26" s="470"/>
      <c r="AG26" s="471"/>
      <c r="AH26" s="391">
        <v>6</v>
      </c>
      <c r="AI26" s="392"/>
      <c r="AJ26" s="392"/>
      <c r="AK26" s="392"/>
      <c r="AL26" s="393"/>
      <c r="AM26" s="391">
        <v>19626</v>
      </c>
      <c r="AN26" s="392"/>
      <c r="AO26" s="392"/>
      <c r="AP26" s="392"/>
      <c r="AQ26" s="392"/>
      <c r="AR26" s="393"/>
      <c r="AS26" s="391">
        <v>3271</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118</v>
      </c>
      <c r="BO26" s="416"/>
      <c r="BP26" s="416"/>
      <c r="BQ26" s="416"/>
      <c r="BR26" s="416"/>
      <c r="BS26" s="416"/>
      <c r="BT26" s="416"/>
      <c r="BU26" s="417"/>
      <c r="BV26" s="415" t="s">
        <v>118</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160</v>
      </c>
      <c r="F27" s="389"/>
      <c r="G27" s="389"/>
      <c r="H27" s="389"/>
      <c r="I27" s="389"/>
      <c r="J27" s="389"/>
      <c r="K27" s="390"/>
      <c r="L27" s="391">
        <v>1</v>
      </c>
      <c r="M27" s="392"/>
      <c r="N27" s="392"/>
      <c r="O27" s="392"/>
      <c r="P27" s="393"/>
      <c r="Q27" s="391">
        <v>3800</v>
      </c>
      <c r="R27" s="392"/>
      <c r="S27" s="392"/>
      <c r="T27" s="392"/>
      <c r="U27" s="392"/>
      <c r="V27" s="393"/>
      <c r="W27" s="457"/>
      <c r="X27" s="448"/>
      <c r="Y27" s="449"/>
      <c r="Z27" s="388" t="s">
        <v>161</v>
      </c>
      <c r="AA27" s="389"/>
      <c r="AB27" s="389"/>
      <c r="AC27" s="389"/>
      <c r="AD27" s="389"/>
      <c r="AE27" s="389"/>
      <c r="AF27" s="389"/>
      <c r="AG27" s="390"/>
      <c r="AH27" s="391" t="s">
        <v>118</v>
      </c>
      <c r="AI27" s="392"/>
      <c r="AJ27" s="392"/>
      <c r="AK27" s="392"/>
      <c r="AL27" s="393"/>
      <c r="AM27" s="391" t="s">
        <v>118</v>
      </c>
      <c r="AN27" s="392"/>
      <c r="AO27" s="392"/>
      <c r="AP27" s="392"/>
      <c r="AQ27" s="392"/>
      <c r="AR27" s="393"/>
      <c r="AS27" s="391" t="s">
        <v>118</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t="s">
        <v>118</v>
      </c>
      <c r="BO27" s="419"/>
      <c r="BP27" s="419"/>
      <c r="BQ27" s="419"/>
      <c r="BR27" s="419"/>
      <c r="BS27" s="419"/>
      <c r="BT27" s="419"/>
      <c r="BU27" s="420"/>
      <c r="BV27" s="418" t="s">
        <v>118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163</v>
      </c>
      <c r="F28" s="389"/>
      <c r="G28" s="389"/>
      <c r="H28" s="389"/>
      <c r="I28" s="389"/>
      <c r="J28" s="389"/>
      <c r="K28" s="390"/>
      <c r="L28" s="391">
        <v>1</v>
      </c>
      <c r="M28" s="392"/>
      <c r="N28" s="392"/>
      <c r="O28" s="392"/>
      <c r="P28" s="393"/>
      <c r="Q28" s="391">
        <v>3150</v>
      </c>
      <c r="R28" s="392"/>
      <c r="S28" s="392"/>
      <c r="T28" s="392"/>
      <c r="U28" s="392"/>
      <c r="V28" s="393"/>
      <c r="W28" s="457"/>
      <c r="X28" s="448"/>
      <c r="Y28" s="449"/>
      <c r="Z28" s="388" t="s">
        <v>164</v>
      </c>
      <c r="AA28" s="389"/>
      <c r="AB28" s="389"/>
      <c r="AC28" s="389"/>
      <c r="AD28" s="389"/>
      <c r="AE28" s="389"/>
      <c r="AF28" s="389"/>
      <c r="AG28" s="390"/>
      <c r="AH28" s="391" t="s">
        <v>118</v>
      </c>
      <c r="AI28" s="392"/>
      <c r="AJ28" s="392"/>
      <c r="AK28" s="392"/>
      <c r="AL28" s="393"/>
      <c r="AM28" s="391" t="s">
        <v>118</v>
      </c>
      <c r="AN28" s="392"/>
      <c r="AO28" s="392"/>
      <c r="AP28" s="392"/>
      <c r="AQ28" s="392"/>
      <c r="AR28" s="393"/>
      <c r="AS28" s="391" t="s">
        <v>118</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318977</v>
      </c>
      <c r="BO28" s="411"/>
      <c r="BP28" s="411"/>
      <c r="BQ28" s="411"/>
      <c r="BR28" s="411"/>
      <c r="BS28" s="411"/>
      <c r="BT28" s="411"/>
      <c r="BU28" s="412"/>
      <c r="BV28" s="410">
        <v>378302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167</v>
      </c>
      <c r="F29" s="389"/>
      <c r="G29" s="389"/>
      <c r="H29" s="389"/>
      <c r="I29" s="389"/>
      <c r="J29" s="389"/>
      <c r="K29" s="390"/>
      <c r="L29" s="391">
        <v>10</v>
      </c>
      <c r="M29" s="392"/>
      <c r="N29" s="392"/>
      <c r="O29" s="392"/>
      <c r="P29" s="393"/>
      <c r="Q29" s="391">
        <v>2900</v>
      </c>
      <c r="R29" s="392"/>
      <c r="S29" s="392"/>
      <c r="T29" s="392"/>
      <c r="U29" s="392"/>
      <c r="V29" s="393"/>
      <c r="W29" s="458"/>
      <c r="X29" s="459"/>
      <c r="Y29" s="460"/>
      <c r="Z29" s="388" t="s">
        <v>168</v>
      </c>
      <c r="AA29" s="389"/>
      <c r="AB29" s="389"/>
      <c r="AC29" s="389"/>
      <c r="AD29" s="389"/>
      <c r="AE29" s="389"/>
      <c r="AF29" s="389"/>
      <c r="AG29" s="390"/>
      <c r="AH29" s="391">
        <v>124</v>
      </c>
      <c r="AI29" s="392"/>
      <c r="AJ29" s="392"/>
      <c r="AK29" s="392"/>
      <c r="AL29" s="393"/>
      <c r="AM29" s="391">
        <v>374852</v>
      </c>
      <c r="AN29" s="392"/>
      <c r="AO29" s="392"/>
      <c r="AP29" s="392"/>
      <c r="AQ29" s="392"/>
      <c r="AR29" s="393"/>
      <c r="AS29" s="391">
        <v>3023</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v>635</v>
      </c>
      <c r="BO29" s="416"/>
      <c r="BP29" s="416"/>
      <c r="BQ29" s="416"/>
      <c r="BR29" s="416"/>
      <c r="BS29" s="416"/>
      <c r="BT29" s="416"/>
      <c r="BU29" s="417"/>
      <c r="BV29" s="415">
        <v>635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102.1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114747</v>
      </c>
      <c r="BO30" s="419"/>
      <c r="BP30" s="419"/>
      <c r="BQ30" s="419"/>
      <c r="BR30" s="419"/>
      <c r="BS30" s="419"/>
      <c r="BT30" s="419"/>
      <c r="BU30" s="420"/>
      <c r="BV30" s="418">
        <v>109866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乙訓環境衛生組合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乙訓土地開発公社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乙訓福祉施設事務組合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乙訓勤労者福祉サービスセンター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乙訓消防組合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京都府長岡京記念文化事業団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京都府自治会館管理組合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京都府市町村職員退職手当組合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京都府後期高齢者医療広域連合（一般会計）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京都府後期高齢者医療広域連合（後期高齢者医療特別会計）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桂川・小畑川水防事務組合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京都府市町村議会議員公務災害補償等組合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京都地方税機構</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5" t="s">
        <v>522</v>
      </c>
      <c r="D34" s="1185"/>
      <c r="E34" s="1186"/>
      <c r="F34" s="32">
        <v>8.1999999999999993</v>
      </c>
      <c r="G34" s="33">
        <v>8.6199999999999992</v>
      </c>
      <c r="H34" s="33">
        <v>8.4</v>
      </c>
      <c r="I34" s="33">
        <v>10.15</v>
      </c>
      <c r="J34" s="34">
        <v>11.5</v>
      </c>
      <c r="K34" s="22"/>
      <c r="L34" s="22"/>
      <c r="M34" s="22"/>
      <c r="N34" s="22"/>
      <c r="O34" s="22"/>
      <c r="P34" s="22"/>
    </row>
    <row r="35" spans="1:16" ht="39" customHeight="1" x14ac:dyDescent="0.15">
      <c r="A35" s="22"/>
      <c r="B35" s="35"/>
      <c r="C35" s="1179" t="s">
        <v>523</v>
      </c>
      <c r="D35" s="1180"/>
      <c r="E35" s="1181"/>
      <c r="F35" s="36">
        <v>2.76</v>
      </c>
      <c r="G35" s="37">
        <v>2.6</v>
      </c>
      <c r="H35" s="37">
        <v>2.66</v>
      </c>
      <c r="I35" s="37">
        <v>3.24</v>
      </c>
      <c r="J35" s="38">
        <v>4.0999999999999996</v>
      </c>
      <c r="K35" s="22"/>
      <c r="L35" s="22"/>
      <c r="M35" s="22"/>
      <c r="N35" s="22"/>
      <c r="O35" s="22"/>
      <c r="P35" s="22"/>
    </row>
    <row r="36" spans="1:16" ht="39" customHeight="1" x14ac:dyDescent="0.15">
      <c r="A36" s="22"/>
      <c r="B36" s="35"/>
      <c r="C36" s="1179" t="s">
        <v>524</v>
      </c>
      <c r="D36" s="1180"/>
      <c r="E36" s="1181"/>
      <c r="F36" s="36">
        <v>4.12</v>
      </c>
      <c r="G36" s="37">
        <v>2.89</v>
      </c>
      <c r="H36" s="37">
        <v>2.58</v>
      </c>
      <c r="I36" s="37">
        <v>1.72</v>
      </c>
      <c r="J36" s="38">
        <v>3.2</v>
      </c>
      <c r="K36" s="22"/>
      <c r="L36" s="22"/>
      <c r="M36" s="22"/>
      <c r="N36" s="22"/>
      <c r="O36" s="22"/>
      <c r="P36" s="22"/>
    </row>
    <row r="37" spans="1:16" ht="39" customHeight="1" x14ac:dyDescent="0.15">
      <c r="A37" s="22"/>
      <c r="B37" s="35"/>
      <c r="C37" s="1179" t="s">
        <v>525</v>
      </c>
      <c r="D37" s="1180"/>
      <c r="E37" s="1181"/>
      <c r="F37" s="36">
        <v>1.98</v>
      </c>
      <c r="G37" s="37">
        <v>1.06</v>
      </c>
      <c r="H37" s="37">
        <v>2.0299999999999998</v>
      </c>
      <c r="I37" s="37">
        <v>1.55</v>
      </c>
      <c r="J37" s="38">
        <v>2.5499999999999998</v>
      </c>
      <c r="K37" s="22"/>
      <c r="L37" s="22"/>
      <c r="M37" s="22"/>
      <c r="N37" s="22"/>
      <c r="O37" s="22"/>
      <c r="P37" s="22"/>
    </row>
    <row r="38" spans="1:16" ht="39" customHeight="1" x14ac:dyDescent="0.15">
      <c r="A38" s="22"/>
      <c r="B38" s="35"/>
      <c r="C38" s="1179" t="s">
        <v>526</v>
      </c>
      <c r="D38" s="1180"/>
      <c r="E38" s="1181"/>
      <c r="F38" s="36">
        <v>0.19</v>
      </c>
      <c r="G38" s="37">
        <v>0.2</v>
      </c>
      <c r="H38" s="37">
        <v>0.19</v>
      </c>
      <c r="I38" s="37">
        <v>0.21</v>
      </c>
      <c r="J38" s="38">
        <v>0.3</v>
      </c>
      <c r="K38" s="22"/>
      <c r="L38" s="22"/>
      <c r="M38" s="22"/>
      <c r="N38" s="22"/>
      <c r="O38" s="22"/>
      <c r="P38" s="22"/>
    </row>
    <row r="39" spans="1:16" ht="39" customHeight="1" x14ac:dyDescent="0.15">
      <c r="A39" s="22"/>
      <c r="B39" s="35"/>
      <c r="C39" s="1179" t="s">
        <v>527</v>
      </c>
      <c r="D39" s="1180"/>
      <c r="E39" s="1181"/>
      <c r="F39" s="36">
        <v>0.52</v>
      </c>
      <c r="G39" s="37">
        <v>0.93</v>
      </c>
      <c r="H39" s="37">
        <v>0.89</v>
      </c>
      <c r="I39" s="37">
        <v>0.08</v>
      </c>
      <c r="J39" s="38">
        <v>0.27</v>
      </c>
      <c r="K39" s="22"/>
      <c r="L39" s="22"/>
      <c r="M39" s="22"/>
      <c r="N39" s="22"/>
      <c r="O39" s="22"/>
      <c r="P39" s="22"/>
    </row>
    <row r="40" spans="1:16" ht="39" customHeight="1" x14ac:dyDescent="0.15">
      <c r="A40" s="22"/>
      <c r="B40" s="35"/>
      <c r="C40" s="1179"/>
      <c r="D40" s="1180"/>
      <c r="E40" s="1181"/>
      <c r="F40" s="36"/>
      <c r="G40" s="37"/>
      <c r="H40" s="37"/>
      <c r="I40" s="37"/>
      <c r="J40" s="38"/>
      <c r="K40" s="22"/>
      <c r="L40" s="22"/>
      <c r="M40" s="22"/>
      <c r="N40" s="22"/>
      <c r="O40" s="22"/>
      <c r="P40" s="22"/>
    </row>
    <row r="41" spans="1:16" ht="39" customHeight="1" x14ac:dyDescent="0.15">
      <c r="A41" s="22"/>
      <c r="B41" s="35"/>
      <c r="C41" s="1179"/>
      <c r="D41" s="1180"/>
      <c r="E41" s="1181"/>
      <c r="F41" s="36"/>
      <c r="G41" s="37"/>
      <c r="H41" s="37"/>
      <c r="I41" s="37"/>
      <c r="J41" s="38"/>
      <c r="K41" s="22"/>
      <c r="L41" s="22"/>
      <c r="M41" s="22"/>
      <c r="N41" s="22"/>
      <c r="O41" s="22"/>
      <c r="P41" s="22"/>
    </row>
    <row r="42" spans="1:16" ht="39" customHeight="1" x14ac:dyDescent="0.15">
      <c r="A42" s="22"/>
      <c r="B42" s="39"/>
      <c r="C42" s="1179" t="s">
        <v>528</v>
      </c>
      <c r="D42" s="1180"/>
      <c r="E42" s="1181"/>
      <c r="F42" s="36" t="s">
        <v>475</v>
      </c>
      <c r="G42" s="37" t="s">
        <v>475</v>
      </c>
      <c r="H42" s="37" t="s">
        <v>475</v>
      </c>
      <c r="I42" s="37" t="s">
        <v>475</v>
      </c>
      <c r="J42" s="38" t="s">
        <v>475</v>
      </c>
      <c r="K42" s="22"/>
      <c r="L42" s="22"/>
      <c r="M42" s="22"/>
      <c r="N42" s="22"/>
      <c r="O42" s="22"/>
      <c r="P42" s="22"/>
    </row>
    <row r="43" spans="1:16" ht="39" customHeight="1" thickBot="1" x14ac:dyDescent="0.2">
      <c r="A43" s="22"/>
      <c r="B43" s="40"/>
      <c r="C43" s="1182" t="s">
        <v>529</v>
      </c>
      <c r="D43" s="1183"/>
      <c r="E43" s="1184"/>
      <c r="F43" s="41">
        <v>0</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5" t="s">
        <v>10</v>
      </c>
      <c r="C45" s="1196"/>
      <c r="D45" s="58"/>
      <c r="E45" s="1201" t="s">
        <v>11</v>
      </c>
      <c r="F45" s="1201"/>
      <c r="G45" s="1201"/>
      <c r="H45" s="1201"/>
      <c r="I45" s="1201"/>
      <c r="J45" s="1202"/>
      <c r="K45" s="59">
        <v>510</v>
      </c>
      <c r="L45" s="60">
        <v>526</v>
      </c>
      <c r="M45" s="60">
        <v>515</v>
      </c>
      <c r="N45" s="60">
        <v>485</v>
      </c>
      <c r="O45" s="61">
        <v>492</v>
      </c>
      <c r="P45" s="48"/>
      <c r="Q45" s="48"/>
      <c r="R45" s="48"/>
      <c r="S45" s="48"/>
      <c r="T45" s="48"/>
      <c r="U45" s="48"/>
    </row>
    <row r="46" spans="1:21" ht="30.75" customHeight="1" x14ac:dyDescent="0.15">
      <c r="A46" s="48"/>
      <c r="B46" s="1197"/>
      <c r="C46" s="1198"/>
      <c r="D46" s="62"/>
      <c r="E46" s="1189" t="s">
        <v>12</v>
      </c>
      <c r="F46" s="1189"/>
      <c r="G46" s="1189"/>
      <c r="H46" s="1189"/>
      <c r="I46" s="1189"/>
      <c r="J46" s="1190"/>
      <c r="K46" s="63" t="s">
        <v>475</v>
      </c>
      <c r="L46" s="64" t="s">
        <v>475</v>
      </c>
      <c r="M46" s="64" t="s">
        <v>475</v>
      </c>
      <c r="N46" s="64" t="s">
        <v>475</v>
      </c>
      <c r="O46" s="65" t="s">
        <v>475</v>
      </c>
      <c r="P46" s="48"/>
      <c r="Q46" s="48"/>
      <c r="R46" s="48"/>
      <c r="S46" s="48"/>
      <c r="T46" s="48"/>
      <c r="U46" s="48"/>
    </row>
    <row r="47" spans="1:21" ht="30.75" customHeight="1" x14ac:dyDescent="0.15">
      <c r="A47" s="48"/>
      <c r="B47" s="1197"/>
      <c r="C47" s="1198"/>
      <c r="D47" s="62"/>
      <c r="E47" s="1189" t="s">
        <v>13</v>
      </c>
      <c r="F47" s="1189"/>
      <c r="G47" s="1189"/>
      <c r="H47" s="1189"/>
      <c r="I47" s="1189"/>
      <c r="J47" s="1190"/>
      <c r="K47" s="63" t="s">
        <v>475</v>
      </c>
      <c r="L47" s="64" t="s">
        <v>475</v>
      </c>
      <c r="M47" s="64" t="s">
        <v>475</v>
      </c>
      <c r="N47" s="64" t="s">
        <v>475</v>
      </c>
      <c r="O47" s="65" t="s">
        <v>475</v>
      </c>
      <c r="P47" s="48"/>
      <c r="Q47" s="48"/>
      <c r="R47" s="48"/>
      <c r="S47" s="48"/>
      <c r="T47" s="48"/>
      <c r="U47" s="48"/>
    </row>
    <row r="48" spans="1:21" ht="30.75" customHeight="1" x14ac:dyDescent="0.15">
      <c r="A48" s="48"/>
      <c r="B48" s="1197"/>
      <c r="C48" s="1198"/>
      <c r="D48" s="62"/>
      <c r="E48" s="1189" t="s">
        <v>14</v>
      </c>
      <c r="F48" s="1189"/>
      <c r="G48" s="1189"/>
      <c r="H48" s="1189"/>
      <c r="I48" s="1189"/>
      <c r="J48" s="1190"/>
      <c r="K48" s="63">
        <v>90</v>
      </c>
      <c r="L48" s="64">
        <v>65</v>
      </c>
      <c r="M48" s="64">
        <v>40</v>
      </c>
      <c r="N48" s="64">
        <v>72</v>
      </c>
      <c r="O48" s="65">
        <v>72</v>
      </c>
      <c r="P48" s="48"/>
      <c r="Q48" s="48"/>
      <c r="R48" s="48"/>
      <c r="S48" s="48"/>
      <c r="T48" s="48"/>
      <c r="U48" s="48"/>
    </row>
    <row r="49" spans="1:21" ht="30.75" customHeight="1" x14ac:dyDescent="0.15">
      <c r="A49" s="48"/>
      <c r="B49" s="1197"/>
      <c r="C49" s="1198"/>
      <c r="D49" s="62"/>
      <c r="E49" s="1189" t="s">
        <v>15</v>
      </c>
      <c r="F49" s="1189"/>
      <c r="G49" s="1189"/>
      <c r="H49" s="1189"/>
      <c r="I49" s="1189"/>
      <c r="J49" s="1190"/>
      <c r="K49" s="63">
        <v>68</v>
      </c>
      <c r="L49" s="64">
        <v>62</v>
      </c>
      <c r="M49" s="64">
        <v>66</v>
      </c>
      <c r="N49" s="64">
        <v>64</v>
      </c>
      <c r="O49" s="65">
        <v>43</v>
      </c>
      <c r="P49" s="48"/>
      <c r="Q49" s="48"/>
      <c r="R49" s="48"/>
      <c r="S49" s="48"/>
      <c r="T49" s="48"/>
      <c r="U49" s="48"/>
    </row>
    <row r="50" spans="1:21" ht="30.75" customHeight="1" x14ac:dyDescent="0.15">
      <c r="A50" s="48"/>
      <c r="B50" s="1197"/>
      <c r="C50" s="1198"/>
      <c r="D50" s="62"/>
      <c r="E50" s="1189" t="s">
        <v>16</v>
      </c>
      <c r="F50" s="1189"/>
      <c r="G50" s="1189"/>
      <c r="H50" s="1189"/>
      <c r="I50" s="1189"/>
      <c r="J50" s="1190"/>
      <c r="K50" s="63">
        <v>204</v>
      </c>
      <c r="L50" s="64">
        <v>103</v>
      </c>
      <c r="M50" s="64">
        <v>2</v>
      </c>
      <c r="N50" s="64">
        <v>2</v>
      </c>
      <c r="O50" s="65">
        <v>28</v>
      </c>
      <c r="P50" s="48"/>
      <c r="Q50" s="48"/>
      <c r="R50" s="48"/>
      <c r="S50" s="48"/>
      <c r="T50" s="48"/>
      <c r="U50" s="48"/>
    </row>
    <row r="51" spans="1:21" ht="30.75" customHeight="1" x14ac:dyDescent="0.15">
      <c r="A51" s="48"/>
      <c r="B51" s="1199"/>
      <c r="C51" s="1200"/>
      <c r="D51" s="66"/>
      <c r="E51" s="1189" t="s">
        <v>17</v>
      </c>
      <c r="F51" s="1189"/>
      <c r="G51" s="1189"/>
      <c r="H51" s="1189"/>
      <c r="I51" s="1189"/>
      <c r="J51" s="1190"/>
      <c r="K51" s="63">
        <v>0</v>
      </c>
      <c r="L51" s="64">
        <v>0</v>
      </c>
      <c r="M51" s="64">
        <v>0</v>
      </c>
      <c r="N51" s="64" t="s">
        <v>475</v>
      </c>
      <c r="O51" s="65" t="s">
        <v>475</v>
      </c>
      <c r="P51" s="48"/>
      <c r="Q51" s="48"/>
      <c r="R51" s="48"/>
      <c r="S51" s="48"/>
      <c r="T51" s="48"/>
      <c r="U51" s="48"/>
    </row>
    <row r="52" spans="1:21" ht="30.75" customHeight="1" x14ac:dyDescent="0.15">
      <c r="A52" s="48"/>
      <c r="B52" s="1187" t="s">
        <v>18</v>
      </c>
      <c r="C52" s="1188"/>
      <c r="D52" s="66"/>
      <c r="E52" s="1189" t="s">
        <v>19</v>
      </c>
      <c r="F52" s="1189"/>
      <c r="G52" s="1189"/>
      <c r="H52" s="1189"/>
      <c r="I52" s="1189"/>
      <c r="J52" s="1190"/>
      <c r="K52" s="63">
        <v>419</v>
      </c>
      <c r="L52" s="64">
        <v>430</v>
      </c>
      <c r="M52" s="64">
        <v>444</v>
      </c>
      <c r="N52" s="64">
        <v>422</v>
      </c>
      <c r="O52" s="65">
        <v>429</v>
      </c>
      <c r="P52" s="48"/>
      <c r="Q52" s="48"/>
      <c r="R52" s="48"/>
      <c r="S52" s="48"/>
      <c r="T52" s="48"/>
      <c r="U52" s="48"/>
    </row>
    <row r="53" spans="1:21" ht="30.75" customHeight="1" thickBot="1" x14ac:dyDescent="0.2">
      <c r="A53" s="48"/>
      <c r="B53" s="1191" t="s">
        <v>20</v>
      </c>
      <c r="C53" s="1192"/>
      <c r="D53" s="67"/>
      <c r="E53" s="1193" t="s">
        <v>21</v>
      </c>
      <c r="F53" s="1193"/>
      <c r="G53" s="1193"/>
      <c r="H53" s="1193"/>
      <c r="I53" s="1193"/>
      <c r="J53" s="1194"/>
      <c r="K53" s="68">
        <v>453</v>
      </c>
      <c r="L53" s="69">
        <v>326</v>
      </c>
      <c r="M53" s="69">
        <v>179</v>
      </c>
      <c r="N53" s="69">
        <v>201</v>
      </c>
      <c r="O53" s="70">
        <v>206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215" t="s">
        <v>23</v>
      </c>
      <c r="C41" s="1216"/>
      <c r="D41" s="81"/>
      <c r="E41" s="1217" t="s">
        <v>24</v>
      </c>
      <c r="F41" s="1217"/>
      <c r="G41" s="1217"/>
      <c r="H41" s="1218"/>
      <c r="I41" s="82">
        <v>4998</v>
      </c>
      <c r="J41" s="83">
        <v>4991</v>
      </c>
      <c r="K41" s="83">
        <v>5022</v>
      </c>
      <c r="L41" s="83">
        <v>5213</v>
      </c>
      <c r="M41" s="84">
        <v>5360</v>
      </c>
    </row>
    <row r="42" spans="2:13" ht="27.75" customHeight="1" x14ac:dyDescent="0.15">
      <c r="B42" s="1205"/>
      <c r="C42" s="1206"/>
      <c r="D42" s="85"/>
      <c r="E42" s="1209" t="s">
        <v>25</v>
      </c>
      <c r="F42" s="1209"/>
      <c r="G42" s="1209"/>
      <c r="H42" s="1210"/>
      <c r="I42" s="86">
        <v>217</v>
      </c>
      <c r="J42" s="87">
        <v>117</v>
      </c>
      <c r="K42" s="87">
        <v>116</v>
      </c>
      <c r="L42" s="87">
        <v>115</v>
      </c>
      <c r="M42" s="88">
        <v>91</v>
      </c>
    </row>
    <row r="43" spans="2:13" ht="27.75" customHeight="1" x14ac:dyDescent="0.15">
      <c r="B43" s="1205"/>
      <c r="C43" s="1206"/>
      <c r="D43" s="85"/>
      <c r="E43" s="1209" t="s">
        <v>26</v>
      </c>
      <c r="F43" s="1209"/>
      <c r="G43" s="1209"/>
      <c r="H43" s="1210"/>
      <c r="I43" s="86">
        <v>838</v>
      </c>
      <c r="J43" s="87">
        <v>739</v>
      </c>
      <c r="K43" s="87">
        <v>583</v>
      </c>
      <c r="L43" s="87">
        <v>544</v>
      </c>
      <c r="M43" s="88">
        <v>610</v>
      </c>
    </row>
    <row r="44" spans="2:13" ht="27.75" customHeight="1" x14ac:dyDescent="0.15">
      <c r="B44" s="1205"/>
      <c r="C44" s="1206"/>
      <c r="D44" s="85"/>
      <c r="E44" s="1209" t="s">
        <v>27</v>
      </c>
      <c r="F44" s="1209"/>
      <c r="G44" s="1209"/>
      <c r="H44" s="1210"/>
      <c r="I44" s="86">
        <v>334</v>
      </c>
      <c r="J44" s="87">
        <v>288</v>
      </c>
      <c r="K44" s="87">
        <v>280</v>
      </c>
      <c r="L44" s="87">
        <v>382</v>
      </c>
      <c r="M44" s="88">
        <v>469</v>
      </c>
    </row>
    <row r="45" spans="2:13" ht="27.75" customHeight="1" x14ac:dyDescent="0.15">
      <c r="B45" s="1205"/>
      <c r="C45" s="1206"/>
      <c r="D45" s="85"/>
      <c r="E45" s="1209" t="s">
        <v>28</v>
      </c>
      <c r="F45" s="1209"/>
      <c r="G45" s="1209"/>
      <c r="H45" s="1210"/>
      <c r="I45" s="86">
        <v>1401</v>
      </c>
      <c r="J45" s="87">
        <v>1385</v>
      </c>
      <c r="K45" s="87">
        <v>1229</v>
      </c>
      <c r="L45" s="87">
        <v>1199</v>
      </c>
      <c r="M45" s="88">
        <v>1169</v>
      </c>
    </row>
    <row r="46" spans="2:13" ht="27.75" customHeight="1" x14ac:dyDescent="0.15">
      <c r="B46" s="1205"/>
      <c r="C46" s="1206"/>
      <c r="D46" s="89"/>
      <c r="E46" s="1209" t="s">
        <v>29</v>
      </c>
      <c r="F46" s="1209"/>
      <c r="G46" s="1209"/>
      <c r="H46" s="1210"/>
      <c r="I46" s="86" t="s">
        <v>475</v>
      </c>
      <c r="J46" s="87" t="s">
        <v>475</v>
      </c>
      <c r="K46" s="87" t="s">
        <v>475</v>
      </c>
      <c r="L46" s="87" t="s">
        <v>475</v>
      </c>
      <c r="M46" s="88" t="s">
        <v>475</v>
      </c>
    </row>
    <row r="47" spans="2:13" ht="27.75" customHeight="1" x14ac:dyDescent="0.15">
      <c r="B47" s="1205"/>
      <c r="C47" s="1206"/>
      <c r="D47" s="90"/>
      <c r="E47" s="1219" t="s">
        <v>30</v>
      </c>
      <c r="F47" s="1220"/>
      <c r="G47" s="1220"/>
      <c r="H47" s="1221"/>
      <c r="I47" s="86" t="s">
        <v>475</v>
      </c>
      <c r="J47" s="87" t="s">
        <v>475</v>
      </c>
      <c r="K47" s="87" t="s">
        <v>475</v>
      </c>
      <c r="L47" s="87" t="s">
        <v>475</v>
      </c>
      <c r="M47" s="88" t="s">
        <v>475</v>
      </c>
    </row>
    <row r="48" spans="2:13" ht="27.75" customHeight="1" x14ac:dyDescent="0.15">
      <c r="B48" s="1205"/>
      <c r="C48" s="1206"/>
      <c r="D48" s="85"/>
      <c r="E48" s="1209" t="s">
        <v>31</v>
      </c>
      <c r="F48" s="1209"/>
      <c r="G48" s="1209"/>
      <c r="H48" s="1210"/>
      <c r="I48" s="86" t="s">
        <v>475</v>
      </c>
      <c r="J48" s="87" t="s">
        <v>475</v>
      </c>
      <c r="K48" s="87" t="s">
        <v>475</v>
      </c>
      <c r="L48" s="87" t="s">
        <v>475</v>
      </c>
      <c r="M48" s="88" t="s">
        <v>475</v>
      </c>
    </row>
    <row r="49" spans="2:13" ht="27.75" customHeight="1" x14ac:dyDescent="0.15">
      <c r="B49" s="1207"/>
      <c r="C49" s="1208"/>
      <c r="D49" s="85"/>
      <c r="E49" s="1209" t="s">
        <v>32</v>
      </c>
      <c r="F49" s="1209"/>
      <c r="G49" s="1209"/>
      <c r="H49" s="1210"/>
      <c r="I49" s="86" t="s">
        <v>475</v>
      </c>
      <c r="J49" s="87" t="s">
        <v>475</v>
      </c>
      <c r="K49" s="87" t="s">
        <v>475</v>
      </c>
      <c r="L49" s="87" t="s">
        <v>475</v>
      </c>
      <c r="M49" s="88" t="s">
        <v>475</v>
      </c>
    </row>
    <row r="50" spans="2:13" ht="27.75" customHeight="1" x14ac:dyDescent="0.15">
      <c r="B50" s="1203" t="s">
        <v>33</v>
      </c>
      <c r="C50" s="1204"/>
      <c r="D50" s="91"/>
      <c r="E50" s="1209" t="s">
        <v>34</v>
      </c>
      <c r="F50" s="1209"/>
      <c r="G50" s="1209"/>
      <c r="H50" s="1210"/>
      <c r="I50" s="86">
        <v>449</v>
      </c>
      <c r="J50" s="87">
        <v>413</v>
      </c>
      <c r="K50" s="87">
        <v>458</v>
      </c>
      <c r="L50" s="87">
        <v>557</v>
      </c>
      <c r="M50" s="88">
        <v>503</v>
      </c>
    </row>
    <row r="51" spans="2:13" ht="27.75" customHeight="1" x14ac:dyDescent="0.15">
      <c r="B51" s="1205"/>
      <c r="C51" s="1206"/>
      <c r="D51" s="85"/>
      <c r="E51" s="1209" t="s">
        <v>35</v>
      </c>
      <c r="F51" s="1209"/>
      <c r="G51" s="1209"/>
      <c r="H51" s="1210"/>
      <c r="I51" s="86" t="s">
        <v>475</v>
      </c>
      <c r="J51" s="87" t="s">
        <v>475</v>
      </c>
      <c r="K51" s="87" t="s">
        <v>475</v>
      </c>
      <c r="L51" s="87" t="s">
        <v>475</v>
      </c>
      <c r="M51" s="88" t="s">
        <v>475</v>
      </c>
    </row>
    <row r="52" spans="2:13" ht="27.75" customHeight="1" x14ac:dyDescent="0.15">
      <c r="B52" s="1207"/>
      <c r="C52" s="1208"/>
      <c r="D52" s="85"/>
      <c r="E52" s="1209" t="s">
        <v>36</v>
      </c>
      <c r="F52" s="1209"/>
      <c r="G52" s="1209"/>
      <c r="H52" s="1210"/>
      <c r="I52" s="86">
        <v>5038</v>
      </c>
      <c r="J52" s="87">
        <v>5064</v>
      </c>
      <c r="K52" s="87">
        <v>5072</v>
      </c>
      <c r="L52" s="87">
        <v>5247</v>
      </c>
      <c r="M52" s="88">
        <v>5416</v>
      </c>
    </row>
    <row r="53" spans="2:13" ht="27.75" customHeight="1" thickBot="1" x14ac:dyDescent="0.2">
      <c r="B53" s="1211" t="s">
        <v>20</v>
      </c>
      <c r="C53" s="1212"/>
      <c r="D53" s="92"/>
      <c r="E53" s="1213" t="s">
        <v>37</v>
      </c>
      <c r="F53" s="1213"/>
      <c r="G53" s="1213"/>
      <c r="H53" s="1214"/>
      <c r="I53" s="93">
        <v>2301</v>
      </c>
      <c r="J53" s="94">
        <v>2042</v>
      </c>
      <c r="K53" s="94">
        <v>1701</v>
      </c>
      <c r="L53" s="94">
        <v>1648</v>
      </c>
      <c r="M53" s="95">
        <v>1779</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4" t="s">
        <v>550</v>
      </c>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551</v>
      </c>
    </row>
    <row r="50" spans="1:17" x14ac:dyDescent="0.15">
      <c r="B50" s="250"/>
      <c r="C50" s="246"/>
      <c r="D50" s="246"/>
      <c r="E50" s="246"/>
      <c r="F50" s="246"/>
      <c r="G50" s="1243"/>
      <c r="H50" s="1244"/>
      <c r="I50" s="1244"/>
      <c r="J50" s="1245"/>
      <c r="K50" s="356" t="s">
        <v>515</v>
      </c>
      <c r="L50" s="356" t="s">
        <v>516</v>
      </c>
      <c r="M50" s="356" t="s">
        <v>517</v>
      </c>
      <c r="N50" s="356" t="s">
        <v>518</v>
      </c>
      <c r="O50" s="356" t="s">
        <v>519</v>
      </c>
    </row>
    <row r="51" spans="1:17" x14ac:dyDescent="0.15">
      <c r="B51" s="250"/>
      <c r="C51" s="246"/>
      <c r="D51" s="246"/>
      <c r="E51" s="246"/>
      <c r="F51" s="246"/>
      <c r="G51" s="1246" t="s">
        <v>552</v>
      </c>
      <c r="H51" s="1247"/>
      <c r="I51" s="1252" t="s">
        <v>553</v>
      </c>
      <c r="J51" s="1252"/>
      <c r="K51" s="1256"/>
      <c r="L51" s="1256"/>
      <c r="M51" s="1256"/>
      <c r="N51" s="1222">
        <v>49.2</v>
      </c>
      <c r="O51" s="1256"/>
    </row>
    <row r="52" spans="1:17" x14ac:dyDescent="0.15">
      <c r="B52" s="250"/>
      <c r="C52" s="246"/>
      <c r="D52" s="246"/>
      <c r="E52" s="246"/>
      <c r="F52" s="246"/>
      <c r="G52" s="1248"/>
      <c r="H52" s="1249"/>
      <c r="I52" s="1253"/>
      <c r="J52" s="1253"/>
      <c r="K52" s="1222"/>
      <c r="L52" s="1222"/>
      <c r="M52" s="1222"/>
      <c r="N52" s="1222"/>
      <c r="O52" s="1222"/>
    </row>
    <row r="53" spans="1:17" x14ac:dyDescent="0.15">
      <c r="A53" s="357"/>
      <c r="B53" s="250"/>
      <c r="C53" s="246"/>
      <c r="D53" s="246"/>
      <c r="E53" s="246"/>
      <c r="F53" s="246"/>
      <c r="G53" s="1248"/>
      <c r="H53" s="1249"/>
      <c r="I53" s="1232" t="s">
        <v>554</v>
      </c>
      <c r="J53" s="1232"/>
      <c r="K53" s="1257"/>
      <c r="L53" s="1257"/>
      <c r="M53" s="1257"/>
      <c r="N53" s="1254">
        <v>69.099999999999994</v>
      </c>
      <c r="O53" s="1257"/>
    </row>
    <row r="54" spans="1:17" x14ac:dyDescent="0.15">
      <c r="A54" s="357"/>
      <c r="B54" s="250"/>
      <c r="C54" s="246"/>
      <c r="D54" s="246"/>
      <c r="E54" s="246"/>
      <c r="F54" s="246"/>
      <c r="G54" s="1250"/>
      <c r="H54" s="1251"/>
      <c r="I54" s="1232"/>
      <c r="J54" s="1232"/>
      <c r="K54" s="1255"/>
      <c r="L54" s="1255"/>
      <c r="M54" s="1255"/>
      <c r="N54" s="1255"/>
      <c r="O54" s="1255"/>
    </row>
    <row r="55" spans="1:17" x14ac:dyDescent="0.15">
      <c r="A55" s="357"/>
      <c r="B55" s="250"/>
      <c r="C55" s="246"/>
      <c r="D55" s="246"/>
      <c r="E55" s="246"/>
      <c r="F55" s="246"/>
      <c r="G55" s="1226" t="s">
        <v>555</v>
      </c>
      <c r="H55" s="1227"/>
      <c r="I55" s="1232" t="s">
        <v>553</v>
      </c>
      <c r="J55" s="1232"/>
      <c r="K55" s="1256"/>
      <c r="L55" s="1256"/>
      <c r="M55" s="1256"/>
      <c r="N55" s="1222">
        <v>36.5</v>
      </c>
      <c r="O55" s="1256"/>
    </row>
    <row r="56" spans="1:17" x14ac:dyDescent="0.15">
      <c r="A56" s="357"/>
      <c r="B56" s="250"/>
      <c r="C56" s="246"/>
      <c r="D56" s="246"/>
      <c r="E56" s="246"/>
      <c r="F56" s="246"/>
      <c r="G56" s="1228"/>
      <c r="H56" s="1229"/>
      <c r="I56" s="1232"/>
      <c r="J56" s="1232"/>
      <c r="K56" s="1222"/>
      <c r="L56" s="1222"/>
      <c r="M56" s="1222"/>
      <c r="N56" s="1222"/>
      <c r="O56" s="1222"/>
    </row>
    <row r="57" spans="1:17" s="357" customFormat="1" x14ac:dyDescent="0.15">
      <c r="B57" s="358"/>
      <c r="C57" s="354"/>
      <c r="D57" s="354"/>
      <c r="E57" s="354"/>
      <c r="F57" s="354"/>
      <c r="G57" s="1228"/>
      <c r="H57" s="1229"/>
      <c r="I57" s="1224" t="s">
        <v>556</v>
      </c>
      <c r="J57" s="1224"/>
      <c r="K57" s="1257"/>
      <c r="L57" s="1257"/>
      <c r="M57" s="1257"/>
      <c r="N57" s="1254">
        <v>54.1</v>
      </c>
      <c r="O57" s="1257"/>
      <c r="P57" s="359"/>
      <c r="Q57" s="358"/>
    </row>
    <row r="58" spans="1:17" s="357" customFormat="1" x14ac:dyDescent="0.15">
      <c r="A58" s="245"/>
      <c r="B58" s="358"/>
      <c r="C58" s="354"/>
      <c r="D58" s="354"/>
      <c r="E58" s="354"/>
      <c r="F58" s="354"/>
      <c r="G58" s="1230"/>
      <c r="H58" s="1231"/>
      <c r="I58" s="1224"/>
      <c r="J58" s="1224"/>
      <c r="K58" s="1255"/>
      <c r="L58" s="1255"/>
      <c r="M58" s="1255"/>
      <c r="N58" s="1255"/>
      <c r="O58" s="125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4" t="s">
        <v>558</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3"/>
      <c r="H72" s="1244"/>
      <c r="I72" s="1244"/>
      <c r="J72" s="1245"/>
      <c r="K72" s="356" t="s">
        <v>515</v>
      </c>
      <c r="L72" s="356" t="s">
        <v>516</v>
      </c>
      <c r="M72" s="356" t="s">
        <v>517</v>
      </c>
      <c r="N72" s="356" t="s">
        <v>518</v>
      </c>
      <c r="O72" s="356" t="s">
        <v>519</v>
      </c>
    </row>
    <row r="73" spans="2:30" x14ac:dyDescent="0.15">
      <c r="B73" s="250"/>
      <c r="C73" s="246"/>
      <c r="D73" s="246"/>
      <c r="E73" s="246"/>
      <c r="F73" s="246"/>
      <c r="G73" s="1246" t="s">
        <v>552</v>
      </c>
      <c r="H73" s="1247"/>
      <c r="I73" s="1252" t="s">
        <v>553</v>
      </c>
      <c r="J73" s="1252"/>
      <c r="K73" s="1233">
        <v>71.400000000000006</v>
      </c>
      <c r="L73" s="1233">
        <v>62.3</v>
      </c>
      <c r="M73" s="1222">
        <v>52.1</v>
      </c>
      <c r="N73" s="1222">
        <v>49.2</v>
      </c>
      <c r="O73" s="1222">
        <v>53.9</v>
      </c>
      <c r="S73" s="245">
        <v>9.9</v>
      </c>
    </row>
    <row r="74" spans="2:30" x14ac:dyDescent="0.15">
      <c r="B74" s="250"/>
      <c r="C74" s="246"/>
      <c r="D74" s="246"/>
      <c r="E74" s="246"/>
      <c r="F74" s="246"/>
      <c r="G74" s="1248"/>
      <c r="H74" s="1249"/>
      <c r="I74" s="1253"/>
      <c r="J74" s="1253"/>
      <c r="K74" s="1233"/>
      <c r="L74" s="1233"/>
      <c r="M74" s="1222"/>
      <c r="N74" s="1222"/>
      <c r="O74" s="1222"/>
    </row>
    <row r="75" spans="2:30" x14ac:dyDescent="0.15">
      <c r="B75" s="250"/>
      <c r="C75" s="246"/>
      <c r="D75" s="246"/>
      <c r="E75" s="246"/>
      <c r="F75" s="246"/>
      <c r="G75" s="1248"/>
      <c r="H75" s="1249"/>
      <c r="I75" s="1232" t="s">
        <v>560</v>
      </c>
      <c r="J75" s="1232"/>
      <c r="K75" s="1254">
        <v>13</v>
      </c>
      <c r="L75" s="1254">
        <v>14</v>
      </c>
      <c r="M75" s="1254">
        <v>9.8000000000000007</v>
      </c>
      <c r="N75" s="1254">
        <v>7.1</v>
      </c>
      <c r="O75" s="1254">
        <v>5.8</v>
      </c>
      <c r="U75" s="245">
        <v>81.2</v>
      </c>
      <c r="W75" s="245">
        <v>87.2</v>
      </c>
      <c r="Y75" s="245">
        <v>99.8</v>
      </c>
      <c r="AA75" s="245">
        <v>109.5</v>
      </c>
      <c r="AC75" s="245">
        <v>115.2</v>
      </c>
    </row>
    <row r="76" spans="2:30" x14ac:dyDescent="0.15">
      <c r="B76" s="250"/>
      <c r="C76" s="246"/>
      <c r="D76" s="246"/>
      <c r="E76" s="246"/>
      <c r="F76" s="246"/>
      <c r="G76" s="1250"/>
      <c r="H76" s="1251"/>
      <c r="I76" s="1232"/>
      <c r="J76" s="1232"/>
      <c r="K76" s="1255"/>
      <c r="L76" s="1255"/>
      <c r="M76" s="1255"/>
      <c r="N76" s="1255"/>
      <c r="O76" s="1255"/>
    </row>
    <row r="77" spans="2:30" x14ac:dyDescent="0.15">
      <c r="B77" s="250"/>
      <c r="C77" s="246"/>
      <c r="D77" s="246"/>
      <c r="E77" s="246"/>
      <c r="F77" s="246"/>
      <c r="G77" s="1226" t="s">
        <v>555</v>
      </c>
      <c r="H77" s="1227"/>
      <c r="I77" s="1232" t="s">
        <v>553</v>
      </c>
      <c r="J77" s="1232"/>
      <c r="K77" s="1233">
        <v>61.3</v>
      </c>
      <c r="L77" s="1233">
        <v>54.6</v>
      </c>
      <c r="M77" s="1222">
        <v>48.7</v>
      </c>
      <c r="N77" s="1222">
        <v>36.5</v>
      </c>
      <c r="O77" s="1222">
        <v>32.9</v>
      </c>
      <c r="R77" s="245">
        <v>12.3</v>
      </c>
      <c r="T77" s="245">
        <v>11.1</v>
      </c>
    </row>
    <row r="78" spans="2:30" x14ac:dyDescent="0.15">
      <c r="B78" s="250"/>
      <c r="C78" s="246"/>
      <c r="D78" s="246"/>
      <c r="E78" s="246"/>
      <c r="F78" s="246"/>
      <c r="G78" s="1228"/>
      <c r="H78" s="1229"/>
      <c r="I78" s="1232"/>
      <c r="J78" s="1232"/>
      <c r="K78" s="1233"/>
      <c r="L78" s="1233"/>
      <c r="M78" s="1222"/>
      <c r="N78" s="1222"/>
      <c r="O78" s="1222"/>
    </row>
    <row r="79" spans="2:30" x14ac:dyDescent="0.15">
      <c r="B79" s="250"/>
      <c r="C79" s="246"/>
      <c r="D79" s="246"/>
      <c r="E79" s="246"/>
      <c r="F79" s="246"/>
      <c r="G79" s="1228"/>
      <c r="H79" s="1229"/>
      <c r="I79" s="1223" t="s">
        <v>560</v>
      </c>
      <c r="J79" s="1224"/>
      <c r="K79" s="1225">
        <v>11.7</v>
      </c>
      <c r="L79" s="1225">
        <v>11.2</v>
      </c>
      <c r="M79" s="1225">
        <v>10.4</v>
      </c>
      <c r="N79" s="1225">
        <v>9</v>
      </c>
      <c r="O79" s="1225">
        <v>8.1999999999999993</v>
      </c>
      <c r="V79" s="245">
        <v>53.5</v>
      </c>
      <c r="X79" s="245">
        <v>48.2</v>
      </c>
      <c r="Z79" s="245">
        <v>34.200000000000003</v>
      </c>
      <c r="AB79" s="245">
        <v>30.3</v>
      </c>
      <c r="AD79" s="245">
        <v>28.9</v>
      </c>
    </row>
    <row r="80" spans="2:30" x14ac:dyDescent="0.15">
      <c r="B80" s="250"/>
      <c r="C80" s="246"/>
      <c r="D80" s="246"/>
      <c r="E80" s="246"/>
      <c r="F80" s="246"/>
      <c r="G80" s="1230"/>
      <c r="H80" s="1231"/>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8" scale="70"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514</v>
      </c>
      <c r="G2" s="113"/>
      <c r="H2" s="114"/>
    </row>
    <row r="3" spans="1:8" x14ac:dyDescent="0.15">
      <c r="A3" s="110" t="s">
        <v>507</v>
      </c>
      <c r="B3" s="115"/>
      <c r="C3" s="116"/>
      <c r="D3" s="117">
        <v>23368</v>
      </c>
      <c r="E3" s="118"/>
      <c r="F3" s="119">
        <v>69806</v>
      </c>
      <c r="G3" s="120"/>
      <c r="H3" s="121"/>
    </row>
    <row r="4" spans="1:8" x14ac:dyDescent="0.15">
      <c r="A4" s="122"/>
      <c r="B4" s="123"/>
      <c r="C4" s="124"/>
      <c r="D4" s="125">
        <v>17628</v>
      </c>
      <c r="E4" s="126"/>
      <c r="F4" s="127">
        <v>32823</v>
      </c>
      <c r="G4" s="128"/>
      <c r="H4" s="129"/>
    </row>
    <row r="5" spans="1:8" x14ac:dyDescent="0.15">
      <c r="A5" s="110" t="s">
        <v>509</v>
      </c>
      <c r="B5" s="115"/>
      <c r="C5" s="116"/>
      <c r="D5" s="117">
        <v>23246</v>
      </c>
      <c r="E5" s="118"/>
      <c r="F5" s="119">
        <v>74444</v>
      </c>
      <c r="G5" s="120"/>
      <c r="H5" s="121"/>
    </row>
    <row r="6" spans="1:8" x14ac:dyDescent="0.15">
      <c r="A6" s="122"/>
      <c r="B6" s="123"/>
      <c r="C6" s="124"/>
      <c r="D6" s="125">
        <v>15522</v>
      </c>
      <c r="E6" s="126"/>
      <c r="F6" s="127">
        <v>34175</v>
      </c>
      <c r="G6" s="128"/>
      <c r="H6" s="129"/>
    </row>
    <row r="7" spans="1:8" x14ac:dyDescent="0.15">
      <c r="A7" s="110" t="s">
        <v>510</v>
      </c>
      <c r="B7" s="115"/>
      <c r="C7" s="116"/>
      <c r="D7" s="117">
        <v>22524</v>
      </c>
      <c r="E7" s="118"/>
      <c r="F7" s="119">
        <v>85205</v>
      </c>
      <c r="G7" s="120"/>
      <c r="H7" s="121"/>
    </row>
    <row r="8" spans="1:8" x14ac:dyDescent="0.15">
      <c r="A8" s="122"/>
      <c r="B8" s="123"/>
      <c r="C8" s="124"/>
      <c r="D8" s="125">
        <v>6144</v>
      </c>
      <c r="E8" s="126"/>
      <c r="F8" s="127">
        <v>38847</v>
      </c>
      <c r="G8" s="128"/>
      <c r="H8" s="129"/>
    </row>
    <row r="9" spans="1:8" x14ac:dyDescent="0.15">
      <c r="A9" s="110" t="s">
        <v>511</v>
      </c>
      <c r="B9" s="115"/>
      <c r="C9" s="116"/>
      <c r="D9" s="117">
        <v>24200</v>
      </c>
      <c r="E9" s="118"/>
      <c r="F9" s="119">
        <v>69469</v>
      </c>
      <c r="G9" s="120"/>
      <c r="H9" s="121"/>
    </row>
    <row r="10" spans="1:8" x14ac:dyDescent="0.15">
      <c r="A10" s="122"/>
      <c r="B10" s="123"/>
      <c r="C10" s="124"/>
      <c r="D10" s="125">
        <v>11638</v>
      </c>
      <c r="E10" s="126"/>
      <c r="F10" s="127">
        <v>38215</v>
      </c>
      <c r="G10" s="128"/>
      <c r="H10" s="129"/>
    </row>
    <row r="11" spans="1:8" x14ac:dyDescent="0.15">
      <c r="A11" s="110" t="s">
        <v>512</v>
      </c>
      <c r="B11" s="115"/>
      <c r="C11" s="116"/>
      <c r="D11" s="117">
        <v>39546</v>
      </c>
      <c r="E11" s="118"/>
      <c r="F11" s="119">
        <v>67293</v>
      </c>
      <c r="G11" s="120"/>
      <c r="H11" s="121"/>
    </row>
    <row r="12" spans="1:8" x14ac:dyDescent="0.15">
      <c r="A12" s="122"/>
      <c r="B12" s="123"/>
      <c r="C12" s="130"/>
      <c r="D12" s="125">
        <v>17469</v>
      </c>
      <c r="E12" s="126"/>
      <c r="F12" s="127">
        <v>35076</v>
      </c>
      <c r="G12" s="128"/>
      <c r="H12" s="129"/>
    </row>
    <row r="13" spans="1:8" x14ac:dyDescent="0.15">
      <c r="A13" s="110"/>
      <c r="B13" s="115"/>
      <c r="C13" s="131"/>
      <c r="D13" s="132">
        <v>26577</v>
      </c>
      <c r="E13" s="133"/>
      <c r="F13" s="134">
        <v>73243</v>
      </c>
      <c r="G13" s="135"/>
      <c r="H13" s="121"/>
    </row>
    <row r="14" spans="1:8" x14ac:dyDescent="0.15">
      <c r="A14" s="122"/>
      <c r="B14" s="123"/>
      <c r="C14" s="124"/>
      <c r="D14" s="125">
        <v>13680</v>
      </c>
      <c r="E14" s="126"/>
      <c r="F14" s="127">
        <v>35827</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4.12</v>
      </c>
      <c r="C19" s="136">
        <f>ROUND(VALUE(SUBSTITUTE(実質収支比率等に係る経年分析!G$48,"▲","-")),2)</f>
        <v>2.9</v>
      </c>
      <c r="D19" s="136">
        <f>ROUND(VALUE(SUBSTITUTE(実質収支比率等に係る経年分析!H$48,"▲","-")),2)</f>
        <v>2.58</v>
      </c>
      <c r="E19" s="136">
        <f>ROUND(VALUE(SUBSTITUTE(実質収支比率等に係る経年分析!I$48,"▲","-")),2)</f>
        <v>1.72</v>
      </c>
      <c r="F19" s="136">
        <f>ROUND(VALUE(SUBSTITUTE(実質収支比率等に係る経年分析!J$48,"▲","-")),2)</f>
        <v>3.21</v>
      </c>
    </row>
    <row r="20" spans="1:11" x14ac:dyDescent="0.15">
      <c r="A20" s="136" t="s">
        <v>42</v>
      </c>
      <c r="B20" s="136">
        <f>ROUND(VALUE(SUBSTITUTE(実質収支比率等に係る経年分析!F$47,"▲","-")),2)</f>
        <v>8.99</v>
      </c>
      <c r="C20" s="136">
        <f>ROUND(VALUE(SUBSTITUTE(実質収支比率等に係る経年分析!G$47,"▲","-")),2)</f>
        <v>6.53</v>
      </c>
      <c r="D20" s="136">
        <f>ROUND(VALUE(SUBSTITUTE(実質収支比率等に係る経年分析!H$47,"▲","-")),2)</f>
        <v>8.74</v>
      </c>
      <c r="E20" s="136">
        <f>ROUND(VALUE(SUBSTITUTE(実質収支比率等に係る経年分析!I$47,"▲","-")),2)</f>
        <v>10.039999999999999</v>
      </c>
      <c r="F20" s="136">
        <f>ROUND(VALUE(SUBSTITUTE(実質収支比率等に係る経年分析!J$47,"▲","-")),2)</f>
        <v>8.5500000000000007</v>
      </c>
    </row>
    <row r="21" spans="1:11" x14ac:dyDescent="0.15">
      <c r="A21" s="136" t="s">
        <v>43</v>
      </c>
      <c r="B21" s="136">
        <f>IF(ISNUMBER(VALUE(SUBSTITUTE(実質収支比率等に係る経年分析!F$49,"▲","-"))),ROUND(VALUE(SUBSTITUTE(実質収支比率等に係る経年分析!F$49,"▲","-")),2),NA())</f>
        <v>2.02</v>
      </c>
      <c r="C21" s="136">
        <f>IF(ISNUMBER(VALUE(SUBSTITUTE(実質収支比率等に係る経年分析!G$49,"▲","-"))),ROUND(VALUE(SUBSTITUTE(実質収支比率等に係る経年分析!G$49,"▲","-")),2),NA())</f>
        <v>-3.45</v>
      </c>
      <c r="D21" s="136">
        <f>IF(ISNUMBER(VALUE(SUBSTITUTE(実質収支比率等に係る経年分析!H$49,"▲","-"))),ROUND(VALUE(SUBSTITUTE(実質収支比率等に係る経年分析!H$49,"▲","-")),2),NA())</f>
        <v>1.9</v>
      </c>
      <c r="E21" s="136">
        <f>IF(ISNUMBER(VALUE(SUBSTITUTE(実質収支比率等に係る経年分析!I$49,"▲","-"))),ROUND(VALUE(SUBSTITUTE(実質収支比率等に係る経年分析!I$49,"▲","-")),2),NA())</f>
        <v>0.62</v>
      </c>
      <c r="F21" s="136">
        <f>IF(ISNUMBER(VALUE(SUBSTITUTE(実質収支比率等に係る経年分析!J$49,"▲","-"))),ROUND(VALUE(SUBSTITUTE(実質収支比率等に係る経年分析!J$49,"▲","-")),2),NA())</f>
        <v>-0.12</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0.93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0.89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0.27</v>
      </c>
    </row>
    <row r="32" spans="1:11" x14ac:dyDescent="0.15">
      <c r="A32" s="137" t="str">
        <f>IF(連結実質赤字比率に係る赤字・黒字の構成分析!C$38="",NA(),連結実質赤字比率に係る赤字・黒字の構成分析!C$38)</f>
        <v>後期高齢者医療保険事業特別会計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2.0299999999999998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2.5499999999999998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3.2</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2.66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4.0999999999999996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8.1999999999999993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8.6199999999999992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10.15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11.5</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419</v>
      </c>
      <c r="E42" s="138"/>
      <c r="F42" s="138"/>
      <c r="G42" s="138">
        <f>'実質公債費比率（分子）の構造'!L$52</f>
        <v>430</v>
      </c>
      <c r="H42" s="138"/>
      <c r="I42" s="138"/>
      <c r="J42" s="138">
        <f>'実質公債費比率（分子）の構造'!M$52</f>
        <v>444</v>
      </c>
      <c r="K42" s="138"/>
      <c r="L42" s="138"/>
      <c r="M42" s="138">
        <f>'実質公債費比率（分子）の構造'!N$52</f>
        <v>422</v>
      </c>
      <c r="N42" s="138"/>
      <c r="O42" s="138"/>
      <c r="P42" s="138">
        <f>'実質公債費比率（分子）の構造'!O$52</f>
        <v>429</v>
      </c>
    </row>
    <row r="43" spans="1:16" x14ac:dyDescent="0.15">
      <c r="A43" s="138" t="s">
        <v>51</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204</v>
      </c>
      <c r="C44" s="138"/>
      <c r="D44" s="138"/>
      <c r="E44" s="138">
        <f>'実質公債費比率（分子）の構造'!L$50</f>
        <v>103</v>
      </c>
      <c r="F44" s="138"/>
      <c r="G44" s="138"/>
      <c r="H44" s="138">
        <f>'実質公債費比率（分子）の構造'!M$50</f>
        <v>2</v>
      </c>
      <c r="I44" s="138"/>
      <c r="J44" s="138"/>
      <c r="K44" s="138">
        <f>'実質公債費比率（分子）の構造'!N$50</f>
        <v>2</v>
      </c>
      <c r="L44" s="138"/>
      <c r="M44" s="138"/>
      <c r="N44" s="138">
        <f>'実質公債費比率（分子）の構造'!O$50</f>
        <v>28</v>
      </c>
      <c r="O44" s="138"/>
      <c r="P44" s="138"/>
    </row>
    <row r="45" spans="1:16" x14ac:dyDescent="0.15">
      <c r="A45" s="138" t="s">
        <v>53</v>
      </c>
      <c r="B45" s="138">
        <f>'実質公債費比率（分子）の構造'!K$49</f>
        <v>68</v>
      </c>
      <c r="C45" s="138"/>
      <c r="D45" s="138"/>
      <c r="E45" s="138">
        <f>'実質公債費比率（分子）の構造'!L$49</f>
        <v>62</v>
      </c>
      <c r="F45" s="138"/>
      <c r="G45" s="138"/>
      <c r="H45" s="138">
        <f>'実質公債費比率（分子）の構造'!M$49</f>
        <v>66</v>
      </c>
      <c r="I45" s="138"/>
      <c r="J45" s="138"/>
      <c r="K45" s="138">
        <f>'実質公債費比率（分子）の構造'!N$49</f>
        <v>64</v>
      </c>
      <c r="L45" s="138"/>
      <c r="M45" s="138"/>
      <c r="N45" s="138">
        <f>'実質公債費比率（分子）の構造'!O$49</f>
        <v>43</v>
      </c>
      <c r="O45" s="138"/>
      <c r="P45" s="138"/>
    </row>
    <row r="46" spans="1:16" x14ac:dyDescent="0.15">
      <c r="A46" s="138" t="s">
        <v>54</v>
      </c>
      <c r="B46" s="138">
        <f>'実質公債費比率（分子）の構造'!K$48</f>
        <v>90</v>
      </c>
      <c r="C46" s="138"/>
      <c r="D46" s="138"/>
      <c r="E46" s="138">
        <f>'実質公債費比率（分子）の構造'!L$48</f>
        <v>65</v>
      </c>
      <c r="F46" s="138"/>
      <c r="G46" s="138"/>
      <c r="H46" s="138">
        <f>'実質公債費比率（分子）の構造'!M$48</f>
        <v>40</v>
      </c>
      <c r="I46" s="138"/>
      <c r="J46" s="138"/>
      <c r="K46" s="138">
        <f>'実質公債費比率（分子）の構造'!N$48</f>
        <v>72</v>
      </c>
      <c r="L46" s="138"/>
      <c r="M46" s="138"/>
      <c r="N46" s="138">
        <f>'実質公債費比率（分子）の構造'!O$48</f>
        <v>72</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12</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56</v>
      </c>
      <c r="B49" s="138">
        <f>'実質公債費比率（分子）の構造'!K$45</f>
        <v>510</v>
      </c>
      <c r="C49" s="138"/>
      <c r="D49" s="138"/>
      <c r="E49" s="138">
        <f>'実質公債費比率（分子）の構造'!L$45</f>
        <v>526</v>
      </c>
      <c r="F49" s="138"/>
      <c r="G49" s="138"/>
      <c r="H49" s="138">
        <f>'実質公債費比率（分子）の構造'!M$45</f>
        <v>515</v>
      </c>
      <c r="I49" s="138"/>
      <c r="J49" s="138"/>
      <c r="K49" s="138">
        <f>'実質公債費比率（分子）の構造'!N$45</f>
        <v>485</v>
      </c>
      <c r="L49" s="138"/>
      <c r="M49" s="138"/>
      <c r="N49" s="138">
        <f>'実質公債費比率（分子）の構造'!O$45</f>
        <v>492</v>
      </c>
      <c r="O49" s="138"/>
      <c r="P49" s="138"/>
    </row>
    <row r="50" spans="1:16" x14ac:dyDescent="0.15">
      <c r="A50" s="138" t="s">
        <v>57</v>
      </c>
      <c r="B50" s="138" t="e">
        <f>NA()</f>
        <v>#N/A</v>
      </c>
      <c r="C50" s="138">
        <f>IF(ISNUMBER('実質公債費比率（分子）の構造'!K$53),'実質公債費比率（分子）の構造'!K$53,NA())</f>
        <v>453</v>
      </c>
      <c r="D50" s="138" t="e">
        <f>NA()</f>
        <v>#N/A</v>
      </c>
      <c r="E50" s="138" t="e">
        <f>NA()</f>
        <v>#N/A</v>
      </c>
      <c r="F50" s="138">
        <f>IF(ISNUMBER('実質公債費比率（分子）の構造'!L$53),'実質公債費比率（分子）の構造'!L$53,NA())</f>
        <v>326</v>
      </c>
      <c r="G50" s="138" t="e">
        <f>NA()</f>
        <v>#N/A</v>
      </c>
      <c r="H50" s="138" t="e">
        <f>NA()</f>
        <v>#N/A</v>
      </c>
      <c r="I50" s="138">
        <f>IF(ISNUMBER('実質公債費比率（分子）の構造'!M$53),'実質公債費比率（分子）の構造'!M$53,NA())</f>
        <v>179</v>
      </c>
      <c r="J50" s="138" t="e">
        <f>NA()</f>
        <v>#N/A</v>
      </c>
      <c r="K50" s="138" t="e">
        <f>NA()</f>
        <v>#N/A</v>
      </c>
      <c r="L50" s="138">
        <f>IF(ISNUMBER('実質公債費比率（分子）の構造'!N$53),'実質公債費比率（分子）の構造'!N$53,NA())</f>
        <v>201</v>
      </c>
      <c r="M50" s="138" t="e">
        <f>NA()</f>
        <v>#N/A</v>
      </c>
      <c r="N50" s="138" t="e">
        <f>NA()</f>
        <v>#N/A</v>
      </c>
      <c r="O50" s="138">
        <f>IF(ISNUMBER('実質公債費比率（分子）の構造'!O$53),'実質公債費比率（分子）の構造'!O$53,NA())</f>
        <v>206</v>
      </c>
      <c r="P50" s="138" t="e">
        <f>NA()</f>
        <v>#N/A</v>
      </c>
    </row>
    <row r="53" spans="1:16" x14ac:dyDescent="0.15">
      <c r="A53" s="106" t="s">
        <v>58</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59</v>
      </c>
      <c r="C55" s="137"/>
      <c r="D55" s="137" t="s">
        <v>60</v>
      </c>
      <c r="E55" s="137" t="s">
        <v>59</v>
      </c>
      <c r="F55" s="137"/>
      <c r="G55" s="137" t="s">
        <v>60</v>
      </c>
      <c r="H55" s="137" t="s">
        <v>59</v>
      </c>
      <c r="I55" s="137"/>
      <c r="J55" s="137" t="s">
        <v>60</v>
      </c>
      <c r="K55" s="137" t="s">
        <v>59</v>
      </c>
      <c r="L55" s="137"/>
      <c r="M55" s="137" t="s">
        <v>60</v>
      </c>
      <c r="N55" s="137" t="s">
        <v>59</v>
      </c>
      <c r="O55" s="137"/>
      <c r="P55" s="137" t="s">
        <v>60</v>
      </c>
    </row>
    <row r="56" spans="1:16" x14ac:dyDescent="0.15">
      <c r="A56" s="137" t="s">
        <v>36</v>
      </c>
      <c r="B56" s="137"/>
      <c r="C56" s="137"/>
      <c r="D56" s="137">
        <f>'将来負担比率（分子）の構造'!I$52</f>
        <v>5038</v>
      </c>
      <c r="E56" s="137"/>
      <c r="F56" s="137"/>
      <c r="G56" s="137">
        <f>'将来負担比率（分子）の構造'!J$52</f>
        <v>5064</v>
      </c>
      <c r="H56" s="137"/>
      <c r="I56" s="137"/>
      <c r="J56" s="137">
        <f>'将来負担比率（分子）の構造'!K$52</f>
        <v>5072</v>
      </c>
      <c r="K56" s="137"/>
      <c r="L56" s="137"/>
      <c r="M56" s="137">
        <f>'将来負担比率（分子）の構造'!L$52</f>
        <v>5247</v>
      </c>
      <c r="N56" s="137"/>
      <c r="O56" s="137"/>
      <c r="P56" s="137">
        <f>'将来負担比率（分子）の構造'!M$52</f>
        <v>5416</v>
      </c>
    </row>
    <row r="57" spans="1:16" x14ac:dyDescent="0.15">
      <c r="A57" s="137" t="s">
        <v>35</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34</v>
      </c>
      <c r="B58" s="137"/>
      <c r="C58" s="137"/>
      <c r="D58" s="137">
        <f>'将来負担比率（分子）の構造'!I$50</f>
        <v>449</v>
      </c>
      <c r="E58" s="137"/>
      <c r="F58" s="137"/>
      <c r="G58" s="137">
        <f>'将来負担比率（分子）の構造'!J$50</f>
        <v>413</v>
      </c>
      <c r="H58" s="137"/>
      <c r="I58" s="137"/>
      <c r="J58" s="137">
        <f>'将来負担比率（分子）の構造'!K$50</f>
        <v>458</v>
      </c>
      <c r="K58" s="137"/>
      <c r="L58" s="137"/>
      <c r="M58" s="137">
        <f>'将来負担比率（分子）の構造'!L$50</f>
        <v>557</v>
      </c>
      <c r="N58" s="137"/>
      <c r="O58" s="137"/>
      <c r="P58" s="137">
        <f>'将来負担比率（分子）の構造'!M$50</f>
        <v>503</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1401</v>
      </c>
      <c r="C62" s="137"/>
      <c r="D62" s="137"/>
      <c r="E62" s="137">
        <f>'将来負担比率（分子）の構造'!J$45</f>
        <v>1385</v>
      </c>
      <c r="F62" s="137"/>
      <c r="G62" s="137"/>
      <c r="H62" s="137">
        <f>'将来負担比率（分子）の構造'!K$45</f>
        <v>1229</v>
      </c>
      <c r="I62" s="137"/>
      <c r="J62" s="137"/>
      <c r="K62" s="137">
        <f>'将来負担比率（分子）の構造'!L$45</f>
        <v>1199</v>
      </c>
      <c r="L62" s="137"/>
      <c r="M62" s="137"/>
      <c r="N62" s="137">
        <f>'将来負担比率（分子）の構造'!M$45</f>
        <v>1169</v>
      </c>
      <c r="O62" s="137"/>
      <c r="P62" s="137"/>
    </row>
    <row r="63" spans="1:16" x14ac:dyDescent="0.15">
      <c r="A63" s="137" t="s">
        <v>27</v>
      </c>
      <c r="B63" s="137">
        <f>'将来負担比率（分子）の構造'!I$44</f>
        <v>334</v>
      </c>
      <c r="C63" s="137"/>
      <c r="D63" s="137"/>
      <c r="E63" s="137">
        <f>'将来負担比率（分子）の構造'!J$44</f>
        <v>288</v>
      </c>
      <c r="F63" s="137"/>
      <c r="G63" s="137"/>
      <c r="H63" s="137">
        <f>'将来負担比率（分子）の構造'!K$44</f>
        <v>280</v>
      </c>
      <c r="I63" s="137"/>
      <c r="J63" s="137"/>
      <c r="K63" s="137">
        <f>'将来負担比率（分子）の構造'!L$44</f>
        <v>382</v>
      </c>
      <c r="L63" s="137"/>
      <c r="M63" s="137"/>
      <c r="N63" s="137">
        <f>'将来負担比率（分子）の構造'!M$44</f>
        <v>469</v>
      </c>
      <c r="O63" s="137"/>
      <c r="P63" s="137"/>
    </row>
    <row r="64" spans="1:16" x14ac:dyDescent="0.15">
      <c r="A64" s="137" t="s">
        <v>26</v>
      </c>
      <c r="B64" s="137">
        <f>'将来負担比率（分子）の構造'!I$43</f>
        <v>838</v>
      </c>
      <c r="C64" s="137"/>
      <c r="D64" s="137"/>
      <c r="E64" s="137">
        <f>'将来負担比率（分子）の構造'!J$43</f>
        <v>739</v>
      </c>
      <c r="F64" s="137"/>
      <c r="G64" s="137"/>
      <c r="H64" s="137">
        <f>'将来負担比率（分子）の構造'!K$43</f>
        <v>583</v>
      </c>
      <c r="I64" s="137"/>
      <c r="J64" s="137"/>
      <c r="K64" s="137">
        <f>'将来負担比率（分子）の構造'!L$43</f>
        <v>544</v>
      </c>
      <c r="L64" s="137"/>
      <c r="M64" s="137"/>
      <c r="N64" s="137">
        <f>'将来負担比率（分子）の構造'!M$43</f>
        <v>610</v>
      </c>
      <c r="O64" s="137"/>
      <c r="P64" s="137"/>
    </row>
    <row r="65" spans="1:16" x14ac:dyDescent="0.15">
      <c r="A65" s="137" t="s">
        <v>25</v>
      </c>
      <c r="B65" s="137">
        <f>'将来負担比率（分子）の構造'!I$42</f>
        <v>217</v>
      </c>
      <c r="C65" s="137"/>
      <c r="D65" s="137"/>
      <c r="E65" s="137">
        <f>'将来負担比率（分子）の構造'!J$42</f>
        <v>117</v>
      </c>
      <c r="F65" s="137"/>
      <c r="G65" s="137"/>
      <c r="H65" s="137">
        <f>'将来負担比率（分子）の構造'!K$42</f>
        <v>116</v>
      </c>
      <c r="I65" s="137"/>
      <c r="J65" s="137"/>
      <c r="K65" s="137">
        <f>'将来負担比率（分子）の構造'!L$42</f>
        <v>115</v>
      </c>
      <c r="L65" s="137"/>
      <c r="M65" s="137"/>
      <c r="N65" s="137">
        <f>'将来負担比率（分子）の構造'!M$42</f>
        <v>91</v>
      </c>
      <c r="O65" s="137"/>
      <c r="P65" s="137"/>
    </row>
    <row r="66" spans="1:16" x14ac:dyDescent="0.15">
      <c r="A66" s="137" t="s">
        <v>24</v>
      </c>
      <c r="B66" s="137">
        <f>'将来負担比率（分子）の構造'!I$41</f>
        <v>4998</v>
      </c>
      <c r="C66" s="137"/>
      <c r="D66" s="137"/>
      <c r="E66" s="137">
        <f>'将来負担比率（分子）の構造'!J$41</f>
        <v>4991</v>
      </c>
      <c r="F66" s="137"/>
      <c r="G66" s="137"/>
      <c r="H66" s="137">
        <f>'将来負担比率（分子）の構造'!K$41</f>
        <v>5022</v>
      </c>
      <c r="I66" s="137"/>
      <c r="J66" s="137"/>
      <c r="K66" s="137">
        <f>'将来負担比率（分子）の構造'!L$41</f>
        <v>5213</v>
      </c>
      <c r="L66" s="137"/>
      <c r="M66" s="137"/>
      <c r="N66" s="137">
        <f>'将来負担比率（分子）の構造'!M$41</f>
        <v>5360</v>
      </c>
      <c r="O66" s="137"/>
      <c r="P66" s="137"/>
    </row>
    <row r="67" spans="1:16" x14ac:dyDescent="0.15">
      <c r="A67" s="137" t="s">
        <v>61</v>
      </c>
      <c r="B67" s="137" t="e">
        <f>NA()</f>
        <v>#N/A</v>
      </c>
      <c r="C67" s="137">
        <f>IF(ISNUMBER('将来負担比率（分子）の構造'!I$53), IF('将来負担比率（分子）の構造'!I$53 &lt; 0, 0, '将来負担比率（分子）の構造'!I$53), NA())</f>
        <v>2301</v>
      </c>
      <c r="D67" s="137" t="e">
        <f>NA()</f>
        <v>#N/A</v>
      </c>
      <c r="E67" s="137" t="e">
        <f>NA()</f>
        <v>#N/A</v>
      </c>
      <c r="F67" s="137">
        <f>IF(ISNUMBER('将来負担比率（分子）の構造'!J$53), IF('将来負担比率（分子）の構造'!J$53 &lt; 0, 0, '将来負担比率（分子）の構造'!J$53), NA())</f>
        <v>2042</v>
      </c>
      <c r="G67" s="137" t="e">
        <f>NA()</f>
        <v>#N/A</v>
      </c>
      <c r="H67" s="137" t="e">
        <f>NA()</f>
        <v>#N/A</v>
      </c>
      <c r="I67" s="137">
        <f>IF(ISNUMBER('将来負担比率（分子）の構造'!K$53), IF('将来負担比率（分子）の構造'!K$53 &lt; 0, 0, '将来負担比率（分子）の構造'!K$53), NA())</f>
        <v>1701</v>
      </c>
      <c r="J67" s="137" t="e">
        <f>NA()</f>
        <v>#N/A</v>
      </c>
      <c r="K67" s="137" t="e">
        <f>NA()</f>
        <v>#N/A</v>
      </c>
      <c r="L67" s="137">
        <f>IF(ISNUMBER('将来負担比率（分子）の構造'!L$53), IF('将来負担比率（分子）の構造'!L$53 &lt; 0, 0, '将来負担比率（分子）の構造'!L$53), NA())</f>
        <v>1648</v>
      </c>
      <c r="M67" s="137" t="e">
        <f>NA()</f>
        <v>#N/A</v>
      </c>
      <c r="N67" s="137" t="e">
        <f>NA()</f>
        <v>#N/A</v>
      </c>
      <c r="O67" s="137">
        <f>IF(ISNUMBER('将来負担比率（分子）の構造'!M$53), IF('将来負担比率（分子）の構造'!M$53 &lt; 0, 0, '将来負担比率（分子）の構造'!M$53), NA())</f>
        <v>1779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206</v>
      </c>
      <c r="C5" s="708"/>
      <c r="D5" s="708"/>
      <c r="E5" s="708"/>
      <c r="F5" s="708"/>
      <c r="G5" s="708"/>
      <c r="H5" s="708"/>
      <c r="I5" s="708"/>
      <c r="J5" s="708"/>
      <c r="K5" s="708"/>
      <c r="L5" s="708"/>
      <c r="M5" s="708"/>
      <c r="N5" s="708"/>
      <c r="O5" s="708"/>
      <c r="P5" s="708"/>
      <c r="Q5" s="709"/>
      <c r="R5" s="670">
        <v>2526899</v>
      </c>
      <c r="S5" s="671"/>
      <c r="T5" s="671"/>
      <c r="U5" s="671"/>
      <c r="V5" s="671"/>
      <c r="W5" s="671"/>
      <c r="X5" s="671"/>
      <c r="Y5" s="718"/>
      <c r="Z5" s="731">
        <v>43.2</v>
      </c>
      <c r="AA5" s="731"/>
      <c r="AB5" s="731"/>
      <c r="AC5" s="731"/>
      <c r="AD5" s="732">
        <v>2526899</v>
      </c>
      <c r="AE5" s="732"/>
      <c r="AF5" s="732"/>
      <c r="AG5" s="732"/>
      <c r="AH5" s="732"/>
      <c r="AI5" s="732"/>
      <c r="AJ5" s="732"/>
      <c r="AK5" s="732"/>
      <c r="AL5" s="719">
        <v>72.900000000000006</v>
      </c>
      <c r="AM5" s="688"/>
      <c r="AN5" s="688"/>
      <c r="AO5" s="720"/>
      <c r="AP5" s="707" t="s">
        <v>207</v>
      </c>
      <c r="AQ5" s="708"/>
      <c r="AR5" s="708"/>
      <c r="AS5" s="708"/>
      <c r="AT5" s="708"/>
      <c r="AU5" s="708"/>
      <c r="AV5" s="708"/>
      <c r="AW5" s="708"/>
      <c r="AX5" s="708"/>
      <c r="AY5" s="708"/>
      <c r="AZ5" s="708"/>
      <c r="BA5" s="708"/>
      <c r="BB5" s="708"/>
      <c r="BC5" s="708"/>
      <c r="BD5" s="708"/>
      <c r="BE5" s="708"/>
      <c r="BF5" s="709"/>
      <c r="BG5" s="620">
        <v>2526899</v>
      </c>
      <c r="BH5" s="621"/>
      <c r="BI5" s="621"/>
      <c r="BJ5" s="621"/>
      <c r="BK5" s="621"/>
      <c r="BL5" s="621"/>
      <c r="BM5" s="621"/>
      <c r="BN5" s="622"/>
      <c r="BO5" s="673">
        <v>100</v>
      </c>
      <c r="BP5" s="673"/>
      <c r="BQ5" s="673"/>
      <c r="BR5" s="673"/>
      <c r="BS5" s="674">
        <v>17352</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208</v>
      </c>
      <c r="CS5" s="726"/>
      <c r="CT5" s="726"/>
      <c r="CU5" s="726"/>
      <c r="CV5" s="726"/>
      <c r="CW5" s="726"/>
      <c r="CX5" s="726"/>
      <c r="CY5" s="727"/>
      <c r="CZ5" s="725" t="s">
        <v>200</v>
      </c>
      <c r="DA5" s="726"/>
      <c r="DB5" s="726"/>
      <c r="DC5" s="727"/>
      <c r="DD5" s="725" t="s">
        <v>209</v>
      </c>
      <c r="DE5" s="726"/>
      <c r="DF5" s="726"/>
      <c r="DG5" s="726"/>
      <c r="DH5" s="726"/>
      <c r="DI5" s="726"/>
      <c r="DJ5" s="726"/>
      <c r="DK5" s="726"/>
      <c r="DL5" s="726"/>
      <c r="DM5" s="726"/>
      <c r="DN5" s="726"/>
      <c r="DO5" s="726"/>
      <c r="DP5" s="727"/>
      <c r="DQ5" s="725" t="s">
        <v>210</v>
      </c>
      <c r="DR5" s="726"/>
      <c r="DS5" s="726"/>
      <c r="DT5" s="726"/>
      <c r="DU5" s="726"/>
      <c r="DV5" s="726"/>
      <c r="DW5" s="726"/>
      <c r="DX5" s="726"/>
      <c r="DY5" s="726"/>
      <c r="DZ5" s="726"/>
      <c r="EA5" s="726"/>
      <c r="EB5" s="726"/>
      <c r="EC5" s="727"/>
    </row>
    <row r="6" spans="2:143" ht="11.25" customHeight="1" x14ac:dyDescent="0.15">
      <c r="B6" s="617" t="s">
        <v>211</v>
      </c>
      <c r="C6" s="618"/>
      <c r="D6" s="618"/>
      <c r="E6" s="618"/>
      <c r="F6" s="618"/>
      <c r="G6" s="618"/>
      <c r="H6" s="618"/>
      <c r="I6" s="618"/>
      <c r="J6" s="618"/>
      <c r="K6" s="618"/>
      <c r="L6" s="618"/>
      <c r="M6" s="618"/>
      <c r="N6" s="618"/>
      <c r="O6" s="618"/>
      <c r="P6" s="618"/>
      <c r="Q6" s="619"/>
      <c r="R6" s="620">
        <v>28618</v>
      </c>
      <c r="S6" s="621"/>
      <c r="T6" s="621"/>
      <c r="U6" s="621"/>
      <c r="V6" s="621"/>
      <c r="W6" s="621"/>
      <c r="X6" s="621"/>
      <c r="Y6" s="622"/>
      <c r="Z6" s="673">
        <v>0.5</v>
      </c>
      <c r="AA6" s="673"/>
      <c r="AB6" s="673"/>
      <c r="AC6" s="673"/>
      <c r="AD6" s="674">
        <v>28618</v>
      </c>
      <c r="AE6" s="674"/>
      <c r="AF6" s="674"/>
      <c r="AG6" s="674"/>
      <c r="AH6" s="674"/>
      <c r="AI6" s="674"/>
      <c r="AJ6" s="674"/>
      <c r="AK6" s="674"/>
      <c r="AL6" s="643">
        <v>0.8</v>
      </c>
      <c r="AM6" s="675"/>
      <c r="AN6" s="675"/>
      <c r="AO6" s="676"/>
      <c r="AP6" s="617" t="s">
        <v>212</v>
      </c>
      <c r="AQ6" s="618"/>
      <c r="AR6" s="618"/>
      <c r="AS6" s="618"/>
      <c r="AT6" s="618"/>
      <c r="AU6" s="618"/>
      <c r="AV6" s="618"/>
      <c r="AW6" s="618"/>
      <c r="AX6" s="618"/>
      <c r="AY6" s="618"/>
      <c r="AZ6" s="618"/>
      <c r="BA6" s="618"/>
      <c r="BB6" s="618"/>
      <c r="BC6" s="618"/>
      <c r="BD6" s="618"/>
      <c r="BE6" s="618"/>
      <c r="BF6" s="619"/>
      <c r="BG6" s="620">
        <v>2526899</v>
      </c>
      <c r="BH6" s="621"/>
      <c r="BI6" s="621"/>
      <c r="BJ6" s="621"/>
      <c r="BK6" s="621"/>
      <c r="BL6" s="621"/>
      <c r="BM6" s="621"/>
      <c r="BN6" s="622"/>
      <c r="BO6" s="673">
        <v>100</v>
      </c>
      <c r="BP6" s="673"/>
      <c r="BQ6" s="673"/>
      <c r="BR6" s="673"/>
      <c r="BS6" s="674">
        <v>17352</v>
      </c>
      <c r="BT6" s="674"/>
      <c r="BU6" s="674"/>
      <c r="BV6" s="674"/>
      <c r="BW6" s="674"/>
      <c r="BX6" s="674"/>
      <c r="BY6" s="674"/>
      <c r="BZ6" s="674"/>
      <c r="CA6" s="674"/>
      <c r="CB6" s="710"/>
      <c r="CD6" s="677" t="s">
        <v>213</v>
      </c>
      <c r="CE6" s="678"/>
      <c r="CF6" s="678"/>
      <c r="CG6" s="678"/>
      <c r="CH6" s="678"/>
      <c r="CI6" s="678"/>
      <c r="CJ6" s="678"/>
      <c r="CK6" s="678"/>
      <c r="CL6" s="678"/>
      <c r="CM6" s="678"/>
      <c r="CN6" s="678"/>
      <c r="CO6" s="678"/>
      <c r="CP6" s="678"/>
      <c r="CQ6" s="679"/>
      <c r="CR6" s="620">
        <v>103370</v>
      </c>
      <c r="CS6" s="621"/>
      <c r="CT6" s="621"/>
      <c r="CU6" s="621"/>
      <c r="CV6" s="621"/>
      <c r="CW6" s="621"/>
      <c r="CX6" s="621"/>
      <c r="CY6" s="622"/>
      <c r="CZ6" s="673">
        <v>1.8</v>
      </c>
      <c r="DA6" s="673"/>
      <c r="DB6" s="673"/>
      <c r="DC6" s="673"/>
      <c r="DD6" s="626" t="s">
        <v>214</v>
      </c>
      <c r="DE6" s="621"/>
      <c r="DF6" s="621"/>
      <c r="DG6" s="621"/>
      <c r="DH6" s="621"/>
      <c r="DI6" s="621"/>
      <c r="DJ6" s="621"/>
      <c r="DK6" s="621"/>
      <c r="DL6" s="621"/>
      <c r="DM6" s="621"/>
      <c r="DN6" s="621"/>
      <c r="DO6" s="621"/>
      <c r="DP6" s="622"/>
      <c r="DQ6" s="626">
        <v>103370</v>
      </c>
      <c r="DR6" s="621"/>
      <c r="DS6" s="621"/>
      <c r="DT6" s="621"/>
      <c r="DU6" s="621"/>
      <c r="DV6" s="621"/>
      <c r="DW6" s="621"/>
      <c r="DX6" s="621"/>
      <c r="DY6" s="621"/>
      <c r="DZ6" s="621"/>
      <c r="EA6" s="621"/>
      <c r="EB6" s="621"/>
      <c r="EC6" s="656"/>
    </row>
    <row r="7" spans="2:143" ht="11.25" customHeight="1" x14ac:dyDescent="0.15">
      <c r="B7" s="617" t="s">
        <v>215</v>
      </c>
      <c r="C7" s="618"/>
      <c r="D7" s="618"/>
      <c r="E7" s="618"/>
      <c r="F7" s="618"/>
      <c r="G7" s="618"/>
      <c r="H7" s="618"/>
      <c r="I7" s="618"/>
      <c r="J7" s="618"/>
      <c r="K7" s="618"/>
      <c r="L7" s="618"/>
      <c r="M7" s="618"/>
      <c r="N7" s="618"/>
      <c r="O7" s="618"/>
      <c r="P7" s="618"/>
      <c r="Q7" s="619"/>
      <c r="R7" s="620">
        <v>3501</v>
      </c>
      <c r="S7" s="621"/>
      <c r="T7" s="621"/>
      <c r="U7" s="621"/>
      <c r="V7" s="621"/>
      <c r="W7" s="621"/>
      <c r="X7" s="621"/>
      <c r="Y7" s="622"/>
      <c r="Z7" s="673">
        <v>0.1</v>
      </c>
      <c r="AA7" s="673"/>
      <c r="AB7" s="673"/>
      <c r="AC7" s="673"/>
      <c r="AD7" s="674">
        <v>3501</v>
      </c>
      <c r="AE7" s="674"/>
      <c r="AF7" s="674"/>
      <c r="AG7" s="674"/>
      <c r="AH7" s="674"/>
      <c r="AI7" s="674"/>
      <c r="AJ7" s="674"/>
      <c r="AK7" s="674"/>
      <c r="AL7" s="643">
        <v>0.1</v>
      </c>
      <c r="AM7" s="675"/>
      <c r="AN7" s="675"/>
      <c r="AO7" s="676"/>
      <c r="AP7" s="617" t="s">
        <v>216</v>
      </c>
      <c r="AQ7" s="618"/>
      <c r="AR7" s="618"/>
      <c r="AS7" s="618"/>
      <c r="AT7" s="618"/>
      <c r="AU7" s="618"/>
      <c r="AV7" s="618"/>
      <c r="AW7" s="618"/>
      <c r="AX7" s="618"/>
      <c r="AY7" s="618"/>
      <c r="AZ7" s="618"/>
      <c r="BA7" s="618"/>
      <c r="BB7" s="618"/>
      <c r="BC7" s="618"/>
      <c r="BD7" s="618"/>
      <c r="BE7" s="618"/>
      <c r="BF7" s="619"/>
      <c r="BG7" s="620">
        <v>916733</v>
      </c>
      <c r="BH7" s="621"/>
      <c r="BI7" s="621"/>
      <c r="BJ7" s="621"/>
      <c r="BK7" s="621"/>
      <c r="BL7" s="621"/>
      <c r="BM7" s="621"/>
      <c r="BN7" s="622"/>
      <c r="BO7" s="673">
        <v>36.299999999999997</v>
      </c>
      <c r="BP7" s="673"/>
      <c r="BQ7" s="673"/>
      <c r="BR7" s="673"/>
      <c r="BS7" s="674">
        <v>17352</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854103</v>
      </c>
      <c r="CS7" s="621"/>
      <c r="CT7" s="621"/>
      <c r="CU7" s="621"/>
      <c r="CV7" s="621"/>
      <c r="CW7" s="621"/>
      <c r="CX7" s="621"/>
      <c r="CY7" s="622"/>
      <c r="CZ7" s="673">
        <v>15</v>
      </c>
      <c r="DA7" s="673"/>
      <c r="DB7" s="673"/>
      <c r="DC7" s="673"/>
      <c r="DD7" s="626">
        <v>10477</v>
      </c>
      <c r="DE7" s="621"/>
      <c r="DF7" s="621"/>
      <c r="DG7" s="621"/>
      <c r="DH7" s="621"/>
      <c r="DI7" s="621"/>
      <c r="DJ7" s="621"/>
      <c r="DK7" s="621"/>
      <c r="DL7" s="621"/>
      <c r="DM7" s="621"/>
      <c r="DN7" s="621"/>
      <c r="DO7" s="621"/>
      <c r="DP7" s="622"/>
      <c r="DQ7" s="626">
        <v>683079</v>
      </c>
      <c r="DR7" s="621"/>
      <c r="DS7" s="621"/>
      <c r="DT7" s="621"/>
      <c r="DU7" s="621"/>
      <c r="DV7" s="621"/>
      <c r="DW7" s="621"/>
      <c r="DX7" s="621"/>
      <c r="DY7" s="621"/>
      <c r="DZ7" s="621"/>
      <c r="EA7" s="621"/>
      <c r="EB7" s="621"/>
      <c r="EC7" s="656"/>
    </row>
    <row r="8" spans="2:143" ht="11.25" customHeight="1" x14ac:dyDescent="0.15">
      <c r="B8" s="617" t="s">
        <v>218</v>
      </c>
      <c r="C8" s="618"/>
      <c r="D8" s="618"/>
      <c r="E8" s="618"/>
      <c r="F8" s="618"/>
      <c r="G8" s="618"/>
      <c r="H8" s="618"/>
      <c r="I8" s="618"/>
      <c r="J8" s="618"/>
      <c r="K8" s="618"/>
      <c r="L8" s="618"/>
      <c r="M8" s="618"/>
      <c r="N8" s="618"/>
      <c r="O8" s="618"/>
      <c r="P8" s="618"/>
      <c r="Q8" s="619"/>
      <c r="R8" s="620">
        <v>11390</v>
      </c>
      <c r="S8" s="621"/>
      <c r="T8" s="621"/>
      <c r="U8" s="621"/>
      <c r="V8" s="621"/>
      <c r="W8" s="621"/>
      <c r="X8" s="621"/>
      <c r="Y8" s="622"/>
      <c r="Z8" s="673">
        <v>0.2</v>
      </c>
      <c r="AA8" s="673"/>
      <c r="AB8" s="673"/>
      <c r="AC8" s="673"/>
      <c r="AD8" s="674">
        <v>11390</v>
      </c>
      <c r="AE8" s="674"/>
      <c r="AF8" s="674"/>
      <c r="AG8" s="674"/>
      <c r="AH8" s="674"/>
      <c r="AI8" s="674"/>
      <c r="AJ8" s="674"/>
      <c r="AK8" s="674"/>
      <c r="AL8" s="643">
        <v>0.3</v>
      </c>
      <c r="AM8" s="675"/>
      <c r="AN8" s="675"/>
      <c r="AO8" s="676"/>
      <c r="AP8" s="617" t="s">
        <v>219</v>
      </c>
      <c r="AQ8" s="618"/>
      <c r="AR8" s="618"/>
      <c r="AS8" s="618"/>
      <c r="AT8" s="618"/>
      <c r="AU8" s="618"/>
      <c r="AV8" s="618"/>
      <c r="AW8" s="618"/>
      <c r="AX8" s="618"/>
      <c r="AY8" s="618"/>
      <c r="AZ8" s="618"/>
      <c r="BA8" s="618"/>
      <c r="BB8" s="618"/>
      <c r="BC8" s="618"/>
      <c r="BD8" s="618"/>
      <c r="BE8" s="618"/>
      <c r="BF8" s="619"/>
      <c r="BG8" s="620">
        <v>27774</v>
      </c>
      <c r="BH8" s="621"/>
      <c r="BI8" s="621"/>
      <c r="BJ8" s="621"/>
      <c r="BK8" s="621"/>
      <c r="BL8" s="621"/>
      <c r="BM8" s="621"/>
      <c r="BN8" s="622"/>
      <c r="BO8" s="673">
        <v>1.1000000000000001</v>
      </c>
      <c r="BP8" s="673"/>
      <c r="BQ8" s="673"/>
      <c r="BR8" s="673"/>
      <c r="BS8" s="626" t="s">
        <v>109</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2245697</v>
      </c>
      <c r="CS8" s="621"/>
      <c r="CT8" s="621"/>
      <c r="CU8" s="621"/>
      <c r="CV8" s="621"/>
      <c r="CW8" s="621"/>
      <c r="CX8" s="621"/>
      <c r="CY8" s="622"/>
      <c r="CZ8" s="673">
        <v>39.299999999999997</v>
      </c>
      <c r="DA8" s="673"/>
      <c r="DB8" s="673"/>
      <c r="DC8" s="673"/>
      <c r="DD8" s="626">
        <v>263970</v>
      </c>
      <c r="DE8" s="621"/>
      <c r="DF8" s="621"/>
      <c r="DG8" s="621"/>
      <c r="DH8" s="621"/>
      <c r="DI8" s="621"/>
      <c r="DJ8" s="621"/>
      <c r="DK8" s="621"/>
      <c r="DL8" s="621"/>
      <c r="DM8" s="621"/>
      <c r="DN8" s="621"/>
      <c r="DO8" s="621"/>
      <c r="DP8" s="622"/>
      <c r="DQ8" s="626">
        <v>1161021</v>
      </c>
      <c r="DR8" s="621"/>
      <c r="DS8" s="621"/>
      <c r="DT8" s="621"/>
      <c r="DU8" s="621"/>
      <c r="DV8" s="621"/>
      <c r="DW8" s="621"/>
      <c r="DX8" s="621"/>
      <c r="DY8" s="621"/>
      <c r="DZ8" s="621"/>
      <c r="EA8" s="621"/>
      <c r="EB8" s="621"/>
      <c r="EC8" s="656"/>
    </row>
    <row r="9" spans="2:143" ht="11.25" customHeight="1" x14ac:dyDescent="0.15">
      <c r="B9" s="617" t="s">
        <v>221</v>
      </c>
      <c r="C9" s="618"/>
      <c r="D9" s="618"/>
      <c r="E9" s="618"/>
      <c r="F9" s="618"/>
      <c r="G9" s="618"/>
      <c r="H9" s="618"/>
      <c r="I9" s="618"/>
      <c r="J9" s="618"/>
      <c r="K9" s="618"/>
      <c r="L9" s="618"/>
      <c r="M9" s="618"/>
      <c r="N9" s="618"/>
      <c r="O9" s="618"/>
      <c r="P9" s="618"/>
      <c r="Q9" s="619"/>
      <c r="R9" s="620">
        <v>6711</v>
      </c>
      <c r="S9" s="621"/>
      <c r="T9" s="621"/>
      <c r="U9" s="621"/>
      <c r="V9" s="621"/>
      <c r="W9" s="621"/>
      <c r="X9" s="621"/>
      <c r="Y9" s="622"/>
      <c r="Z9" s="673">
        <v>0.1</v>
      </c>
      <c r="AA9" s="673"/>
      <c r="AB9" s="673"/>
      <c r="AC9" s="673"/>
      <c r="AD9" s="674">
        <v>6711</v>
      </c>
      <c r="AE9" s="674"/>
      <c r="AF9" s="674"/>
      <c r="AG9" s="674"/>
      <c r="AH9" s="674"/>
      <c r="AI9" s="674"/>
      <c r="AJ9" s="674"/>
      <c r="AK9" s="674"/>
      <c r="AL9" s="643">
        <v>0.2</v>
      </c>
      <c r="AM9" s="675"/>
      <c r="AN9" s="675"/>
      <c r="AO9" s="676"/>
      <c r="AP9" s="617" t="s">
        <v>222</v>
      </c>
      <c r="AQ9" s="618"/>
      <c r="AR9" s="618"/>
      <c r="AS9" s="618"/>
      <c r="AT9" s="618"/>
      <c r="AU9" s="618"/>
      <c r="AV9" s="618"/>
      <c r="AW9" s="618"/>
      <c r="AX9" s="618"/>
      <c r="AY9" s="618"/>
      <c r="AZ9" s="618"/>
      <c r="BA9" s="618"/>
      <c r="BB9" s="618"/>
      <c r="BC9" s="618"/>
      <c r="BD9" s="618"/>
      <c r="BE9" s="618"/>
      <c r="BF9" s="619"/>
      <c r="BG9" s="620">
        <v>789293</v>
      </c>
      <c r="BH9" s="621"/>
      <c r="BI9" s="621"/>
      <c r="BJ9" s="621"/>
      <c r="BK9" s="621"/>
      <c r="BL9" s="621"/>
      <c r="BM9" s="621"/>
      <c r="BN9" s="622"/>
      <c r="BO9" s="673">
        <v>31.2</v>
      </c>
      <c r="BP9" s="673"/>
      <c r="BQ9" s="673"/>
      <c r="BR9" s="673"/>
      <c r="BS9" s="626" t="s">
        <v>109</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466960</v>
      </c>
      <c r="CS9" s="621"/>
      <c r="CT9" s="621"/>
      <c r="CU9" s="621"/>
      <c r="CV9" s="621"/>
      <c r="CW9" s="621"/>
      <c r="CX9" s="621"/>
      <c r="CY9" s="622"/>
      <c r="CZ9" s="673">
        <v>8.1999999999999993</v>
      </c>
      <c r="DA9" s="673"/>
      <c r="DB9" s="673"/>
      <c r="DC9" s="673"/>
      <c r="DD9" s="626" t="s">
        <v>109</v>
      </c>
      <c r="DE9" s="621"/>
      <c r="DF9" s="621"/>
      <c r="DG9" s="621"/>
      <c r="DH9" s="621"/>
      <c r="DI9" s="621"/>
      <c r="DJ9" s="621"/>
      <c r="DK9" s="621"/>
      <c r="DL9" s="621"/>
      <c r="DM9" s="621"/>
      <c r="DN9" s="621"/>
      <c r="DO9" s="621"/>
      <c r="DP9" s="622"/>
      <c r="DQ9" s="626">
        <v>445930</v>
      </c>
      <c r="DR9" s="621"/>
      <c r="DS9" s="621"/>
      <c r="DT9" s="621"/>
      <c r="DU9" s="621"/>
      <c r="DV9" s="621"/>
      <c r="DW9" s="621"/>
      <c r="DX9" s="621"/>
      <c r="DY9" s="621"/>
      <c r="DZ9" s="621"/>
      <c r="EA9" s="621"/>
      <c r="EB9" s="621"/>
      <c r="EC9" s="656"/>
    </row>
    <row r="10" spans="2:143" ht="11.25" customHeight="1" x14ac:dyDescent="0.15">
      <c r="B10" s="617" t="s">
        <v>224</v>
      </c>
      <c r="C10" s="618"/>
      <c r="D10" s="618"/>
      <c r="E10" s="618"/>
      <c r="F10" s="618"/>
      <c r="G10" s="618"/>
      <c r="H10" s="618"/>
      <c r="I10" s="618"/>
      <c r="J10" s="618"/>
      <c r="K10" s="618"/>
      <c r="L10" s="618"/>
      <c r="M10" s="618"/>
      <c r="N10" s="618"/>
      <c r="O10" s="618"/>
      <c r="P10" s="618"/>
      <c r="Q10" s="619"/>
      <c r="R10" s="620">
        <v>259349</v>
      </c>
      <c r="S10" s="621"/>
      <c r="T10" s="621"/>
      <c r="U10" s="621"/>
      <c r="V10" s="621"/>
      <c r="W10" s="621"/>
      <c r="X10" s="621"/>
      <c r="Y10" s="622"/>
      <c r="Z10" s="673">
        <v>4.4000000000000004</v>
      </c>
      <c r="AA10" s="673"/>
      <c r="AB10" s="673"/>
      <c r="AC10" s="673"/>
      <c r="AD10" s="674">
        <v>259349</v>
      </c>
      <c r="AE10" s="674"/>
      <c r="AF10" s="674"/>
      <c r="AG10" s="674"/>
      <c r="AH10" s="674"/>
      <c r="AI10" s="674"/>
      <c r="AJ10" s="674"/>
      <c r="AK10" s="674"/>
      <c r="AL10" s="643">
        <v>7.5</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41216</v>
      </c>
      <c r="BH10" s="621"/>
      <c r="BI10" s="621"/>
      <c r="BJ10" s="621"/>
      <c r="BK10" s="621"/>
      <c r="BL10" s="621"/>
      <c r="BM10" s="621"/>
      <c r="BN10" s="622"/>
      <c r="BO10" s="673">
        <v>1.6</v>
      </c>
      <c r="BP10" s="673"/>
      <c r="BQ10" s="673"/>
      <c r="BR10" s="673"/>
      <c r="BS10" s="626">
        <v>7025</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7853</v>
      </c>
      <c r="CS10" s="621"/>
      <c r="CT10" s="621"/>
      <c r="CU10" s="621"/>
      <c r="CV10" s="621"/>
      <c r="CW10" s="621"/>
      <c r="CX10" s="621"/>
      <c r="CY10" s="622"/>
      <c r="CZ10" s="673">
        <v>0.1</v>
      </c>
      <c r="DA10" s="673"/>
      <c r="DB10" s="673"/>
      <c r="DC10" s="673"/>
      <c r="DD10" s="626" t="s">
        <v>109</v>
      </c>
      <c r="DE10" s="621"/>
      <c r="DF10" s="621"/>
      <c r="DG10" s="621"/>
      <c r="DH10" s="621"/>
      <c r="DI10" s="621"/>
      <c r="DJ10" s="621"/>
      <c r="DK10" s="621"/>
      <c r="DL10" s="621"/>
      <c r="DM10" s="621"/>
      <c r="DN10" s="621"/>
      <c r="DO10" s="621"/>
      <c r="DP10" s="622"/>
      <c r="DQ10" s="626">
        <v>4853</v>
      </c>
      <c r="DR10" s="621"/>
      <c r="DS10" s="621"/>
      <c r="DT10" s="621"/>
      <c r="DU10" s="621"/>
      <c r="DV10" s="621"/>
      <c r="DW10" s="621"/>
      <c r="DX10" s="621"/>
      <c r="DY10" s="621"/>
      <c r="DZ10" s="621"/>
      <c r="EA10" s="621"/>
      <c r="EB10" s="621"/>
      <c r="EC10" s="656"/>
    </row>
    <row r="11" spans="2:143" ht="11.25" customHeight="1" x14ac:dyDescent="0.15">
      <c r="B11" s="617" t="s">
        <v>227</v>
      </c>
      <c r="C11" s="618"/>
      <c r="D11" s="618"/>
      <c r="E11" s="618"/>
      <c r="F11" s="618"/>
      <c r="G11" s="618"/>
      <c r="H11" s="618"/>
      <c r="I11" s="618"/>
      <c r="J11" s="618"/>
      <c r="K11" s="618"/>
      <c r="L11" s="618"/>
      <c r="M11" s="618"/>
      <c r="N11" s="618"/>
      <c r="O11" s="618"/>
      <c r="P11" s="618"/>
      <c r="Q11" s="619"/>
      <c r="R11" s="620" t="s">
        <v>109</v>
      </c>
      <c r="S11" s="621"/>
      <c r="T11" s="621"/>
      <c r="U11" s="621"/>
      <c r="V11" s="621"/>
      <c r="W11" s="621"/>
      <c r="X11" s="621"/>
      <c r="Y11" s="622"/>
      <c r="Z11" s="673" t="s">
        <v>109</v>
      </c>
      <c r="AA11" s="673"/>
      <c r="AB11" s="673"/>
      <c r="AC11" s="673"/>
      <c r="AD11" s="674" t="s">
        <v>109</v>
      </c>
      <c r="AE11" s="674"/>
      <c r="AF11" s="674"/>
      <c r="AG11" s="674"/>
      <c r="AH11" s="674"/>
      <c r="AI11" s="674"/>
      <c r="AJ11" s="674"/>
      <c r="AK11" s="674"/>
      <c r="AL11" s="643" t="s">
        <v>109</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58450</v>
      </c>
      <c r="BH11" s="621"/>
      <c r="BI11" s="621"/>
      <c r="BJ11" s="621"/>
      <c r="BK11" s="621"/>
      <c r="BL11" s="621"/>
      <c r="BM11" s="621"/>
      <c r="BN11" s="622"/>
      <c r="BO11" s="673">
        <v>2.2999999999999998</v>
      </c>
      <c r="BP11" s="673"/>
      <c r="BQ11" s="673"/>
      <c r="BR11" s="673"/>
      <c r="BS11" s="626">
        <v>10327</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26515</v>
      </c>
      <c r="CS11" s="621"/>
      <c r="CT11" s="621"/>
      <c r="CU11" s="621"/>
      <c r="CV11" s="621"/>
      <c r="CW11" s="621"/>
      <c r="CX11" s="621"/>
      <c r="CY11" s="622"/>
      <c r="CZ11" s="673">
        <v>0.5</v>
      </c>
      <c r="DA11" s="673"/>
      <c r="DB11" s="673"/>
      <c r="DC11" s="673"/>
      <c r="DD11" s="626" t="s">
        <v>109</v>
      </c>
      <c r="DE11" s="621"/>
      <c r="DF11" s="621"/>
      <c r="DG11" s="621"/>
      <c r="DH11" s="621"/>
      <c r="DI11" s="621"/>
      <c r="DJ11" s="621"/>
      <c r="DK11" s="621"/>
      <c r="DL11" s="621"/>
      <c r="DM11" s="621"/>
      <c r="DN11" s="621"/>
      <c r="DO11" s="621"/>
      <c r="DP11" s="622"/>
      <c r="DQ11" s="626">
        <v>13569</v>
      </c>
      <c r="DR11" s="621"/>
      <c r="DS11" s="621"/>
      <c r="DT11" s="621"/>
      <c r="DU11" s="621"/>
      <c r="DV11" s="621"/>
      <c r="DW11" s="621"/>
      <c r="DX11" s="621"/>
      <c r="DY11" s="621"/>
      <c r="DZ11" s="621"/>
      <c r="EA11" s="621"/>
      <c r="EB11" s="621"/>
      <c r="EC11" s="656"/>
    </row>
    <row r="12" spans="2:143" ht="11.25" customHeight="1" x14ac:dyDescent="0.15">
      <c r="B12" s="617" t="s">
        <v>230</v>
      </c>
      <c r="C12" s="618"/>
      <c r="D12" s="618"/>
      <c r="E12" s="618"/>
      <c r="F12" s="618"/>
      <c r="G12" s="618"/>
      <c r="H12" s="618"/>
      <c r="I12" s="618"/>
      <c r="J12" s="618"/>
      <c r="K12" s="618"/>
      <c r="L12" s="618"/>
      <c r="M12" s="618"/>
      <c r="N12" s="618"/>
      <c r="O12" s="618"/>
      <c r="P12" s="618"/>
      <c r="Q12" s="619"/>
      <c r="R12" s="620" t="s">
        <v>109</v>
      </c>
      <c r="S12" s="621"/>
      <c r="T12" s="621"/>
      <c r="U12" s="621"/>
      <c r="V12" s="621"/>
      <c r="W12" s="621"/>
      <c r="X12" s="621"/>
      <c r="Y12" s="622"/>
      <c r="Z12" s="673" t="s">
        <v>109</v>
      </c>
      <c r="AA12" s="673"/>
      <c r="AB12" s="673"/>
      <c r="AC12" s="673"/>
      <c r="AD12" s="674" t="s">
        <v>109</v>
      </c>
      <c r="AE12" s="674"/>
      <c r="AF12" s="674"/>
      <c r="AG12" s="674"/>
      <c r="AH12" s="674"/>
      <c r="AI12" s="674"/>
      <c r="AJ12" s="674"/>
      <c r="AK12" s="674"/>
      <c r="AL12" s="643" t="s">
        <v>109</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1507344</v>
      </c>
      <c r="BH12" s="621"/>
      <c r="BI12" s="621"/>
      <c r="BJ12" s="621"/>
      <c r="BK12" s="621"/>
      <c r="BL12" s="621"/>
      <c r="BM12" s="621"/>
      <c r="BN12" s="622"/>
      <c r="BO12" s="673">
        <v>59.7</v>
      </c>
      <c r="BP12" s="673"/>
      <c r="BQ12" s="673"/>
      <c r="BR12" s="673"/>
      <c r="BS12" s="626" t="s">
        <v>109</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19484</v>
      </c>
      <c r="CS12" s="621"/>
      <c r="CT12" s="621"/>
      <c r="CU12" s="621"/>
      <c r="CV12" s="621"/>
      <c r="CW12" s="621"/>
      <c r="CX12" s="621"/>
      <c r="CY12" s="622"/>
      <c r="CZ12" s="673">
        <v>0.3</v>
      </c>
      <c r="DA12" s="673"/>
      <c r="DB12" s="673"/>
      <c r="DC12" s="673"/>
      <c r="DD12" s="626" t="s">
        <v>109</v>
      </c>
      <c r="DE12" s="621"/>
      <c r="DF12" s="621"/>
      <c r="DG12" s="621"/>
      <c r="DH12" s="621"/>
      <c r="DI12" s="621"/>
      <c r="DJ12" s="621"/>
      <c r="DK12" s="621"/>
      <c r="DL12" s="621"/>
      <c r="DM12" s="621"/>
      <c r="DN12" s="621"/>
      <c r="DO12" s="621"/>
      <c r="DP12" s="622"/>
      <c r="DQ12" s="626">
        <v>19295</v>
      </c>
      <c r="DR12" s="621"/>
      <c r="DS12" s="621"/>
      <c r="DT12" s="621"/>
      <c r="DU12" s="621"/>
      <c r="DV12" s="621"/>
      <c r="DW12" s="621"/>
      <c r="DX12" s="621"/>
      <c r="DY12" s="621"/>
      <c r="DZ12" s="621"/>
      <c r="EA12" s="621"/>
      <c r="EB12" s="621"/>
      <c r="EC12" s="656"/>
    </row>
    <row r="13" spans="2:143" ht="11.25" customHeight="1" x14ac:dyDescent="0.15">
      <c r="B13" s="617" t="s">
        <v>233</v>
      </c>
      <c r="C13" s="618"/>
      <c r="D13" s="618"/>
      <c r="E13" s="618"/>
      <c r="F13" s="618"/>
      <c r="G13" s="618"/>
      <c r="H13" s="618"/>
      <c r="I13" s="618"/>
      <c r="J13" s="618"/>
      <c r="K13" s="618"/>
      <c r="L13" s="618"/>
      <c r="M13" s="618"/>
      <c r="N13" s="618"/>
      <c r="O13" s="618"/>
      <c r="P13" s="618"/>
      <c r="Q13" s="619"/>
      <c r="R13" s="620">
        <v>9237</v>
      </c>
      <c r="S13" s="621"/>
      <c r="T13" s="621"/>
      <c r="U13" s="621"/>
      <c r="V13" s="621"/>
      <c r="W13" s="621"/>
      <c r="X13" s="621"/>
      <c r="Y13" s="622"/>
      <c r="Z13" s="673">
        <v>0.2</v>
      </c>
      <c r="AA13" s="673"/>
      <c r="AB13" s="673"/>
      <c r="AC13" s="673"/>
      <c r="AD13" s="674">
        <v>9237</v>
      </c>
      <c r="AE13" s="674"/>
      <c r="AF13" s="674"/>
      <c r="AG13" s="674"/>
      <c r="AH13" s="674"/>
      <c r="AI13" s="674"/>
      <c r="AJ13" s="674"/>
      <c r="AK13" s="674"/>
      <c r="AL13" s="643">
        <v>0.3</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1504730</v>
      </c>
      <c r="BH13" s="621"/>
      <c r="BI13" s="621"/>
      <c r="BJ13" s="621"/>
      <c r="BK13" s="621"/>
      <c r="BL13" s="621"/>
      <c r="BM13" s="621"/>
      <c r="BN13" s="622"/>
      <c r="BO13" s="673">
        <v>59.5</v>
      </c>
      <c r="BP13" s="673"/>
      <c r="BQ13" s="673"/>
      <c r="BR13" s="673"/>
      <c r="BS13" s="626" t="s">
        <v>109</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539011</v>
      </c>
      <c r="CS13" s="621"/>
      <c r="CT13" s="621"/>
      <c r="CU13" s="621"/>
      <c r="CV13" s="621"/>
      <c r="CW13" s="621"/>
      <c r="CX13" s="621"/>
      <c r="CY13" s="622"/>
      <c r="CZ13" s="673">
        <v>9.4</v>
      </c>
      <c r="DA13" s="673"/>
      <c r="DB13" s="673"/>
      <c r="DC13" s="673"/>
      <c r="DD13" s="626">
        <v>269528</v>
      </c>
      <c r="DE13" s="621"/>
      <c r="DF13" s="621"/>
      <c r="DG13" s="621"/>
      <c r="DH13" s="621"/>
      <c r="DI13" s="621"/>
      <c r="DJ13" s="621"/>
      <c r="DK13" s="621"/>
      <c r="DL13" s="621"/>
      <c r="DM13" s="621"/>
      <c r="DN13" s="621"/>
      <c r="DO13" s="621"/>
      <c r="DP13" s="622"/>
      <c r="DQ13" s="626">
        <v>316512</v>
      </c>
      <c r="DR13" s="621"/>
      <c r="DS13" s="621"/>
      <c r="DT13" s="621"/>
      <c r="DU13" s="621"/>
      <c r="DV13" s="621"/>
      <c r="DW13" s="621"/>
      <c r="DX13" s="621"/>
      <c r="DY13" s="621"/>
      <c r="DZ13" s="621"/>
      <c r="EA13" s="621"/>
      <c r="EB13" s="621"/>
      <c r="EC13" s="656"/>
    </row>
    <row r="14" spans="2:143" ht="11.25" customHeight="1" x14ac:dyDescent="0.15">
      <c r="B14" s="617" t="s">
        <v>236</v>
      </c>
      <c r="C14" s="618"/>
      <c r="D14" s="618"/>
      <c r="E14" s="618"/>
      <c r="F14" s="618"/>
      <c r="G14" s="618"/>
      <c r="H14" s="618"/>
      <c r="I14" s="618"/>
      <c r="J14" s="618"/>
      <c r="K14" s="618"/>
      <c r="L14" s="618"/>
      <c r="M14" s="618"/>
      <c r="N14" s="618"/>
      <c r="O14" s="618"/>
      <c r="P14" s="618"/>
      <c r="Q14" s="619"/>
      <c r="R14" s="620" t="s">
        <v>109</v>
      </c>
      <c r="S14" s="621"/>
      <c r="T14" s="621"/>
      <c r="U14" s="621"/>
      <c r="V14" s="621"/>
      <c r="W14" s="621"/>
      <c r="X14" s="621"/>
      <c r="Y14" s="622"/>
      <c r="Z14" s="673" t="s">
        <v>109</v>
      </c>
      <c r="AA14" s="673"/>
      <c r="AB14" s="673"/>
      <c r="AC14" s="673"/>
      <c r="AD14" s="674" t="s">
        <v>109</v>
      </c>
      <c r="AE14" s="674"/>
      <c r="AF14" s="674"/>
      <c r="AG14" s="674"/>
      <c r="AH14" s="674"/>
      <c r="AI14" s="674"/>
      <c r="AJ14" s="674"/>
      <c r="AK14" s="674"/>
      <c r="AL14" s="643" t="s">
        <v>109</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21674</v>
      </c>
      <c r="BH14" s="621"/>
      <c r="BI14" s="621"/>
      <c r="BJ14" s="621"/>
      <c r="BK14" s="621"/>
      <c r="BL14" s="621"/>
      <c r="BM14" s="621"/>
      <c r="BN14" s="622"/>
      <c r="BO14" s="673">
        <v>0.9</v>
      </c>
      <c r="BP14" s="673"/>
      <c r="BQ14" s="673"/>
      <c r="BR14" s="673"/>
      <c r="BS14" s="626" t="s">
        <v>109</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357578</v>
      </c>
      <c r="CS14" s="621"/>
      <c r="CT14" s="621"/>
      <c r="CU14" s="621"/>
      <c r="CV14" s="621"/>
      <c r="CW14" s="621"/>
      <c r="CX14" s="621"/>
      <c r="CY14" s="622"/>
      <c r="CZ14" s="673">
        <v>6.3</v>
      </c>
      <c r="DA14" s="673"/>
      <c r="DB14" s="673"/>
      <c r="DC14" s="673"/>
      <c r="DD14" s="626">
        <v>3925</v>
      </c>
      <c r="DE14" s="621"/>
      <c r="DF14" s="621"/>
      <c r="DG14" s="621"/>
      <c r="DH14" s="621"/>
      <c r="DI14" s="621"/>
      <c r="DJ14" s="621"/>
      <c r="DK14" s="621"/>
      <c r="DL14" s="621"/>
      <c r="DM14" s="621"/>
      <c r="DN14" s="621"/>
      <c r="DO14" s="621"/>
      <c r="DP14" s="622"/>
      <c r="DQ14" s="626">
        <v>349166</v>
      </c>
      <c r="DR14" s="621"/>
      <c r="DS14" s="621"/>
      <c r="DT14" s="621"/>
      <c r="DU14" s="621"/>
      <c r="DV14" s="621"/>
      <c r="DW14" s="621"/>
      <c r="DX14" s="621"/>
      <c r="DY14" s="621"/>
      <c r="DZ14" s="621"/>
      <c r="EA14" s="621"/>
      <c r="EB14" s="621"/>
      <c r="EC14" s="656"/>
    </row>
    <row r="15" spans="2:143" ht="11.25" customHeight="1" x14ac:dyDescent="0.15">
      <c r="B15" s="617" t="s">
        <v>239</v>
      </c>
      <c r="C15" s="618"/>
      <c r="D15" s="618"/>
      <c r="E15" s="618"/>
      <c r="F15" s="618"/>
      <c r="G15" s="618"/>
      <c r="H15" s="618"/>
      <c r="I15" s="618"/>
      <c r="J15" s="618"/>
      <c r="K15" s="618"/>
      <c r="L15" s="618"/>
      <c r="M15" s="618"/>
      <c r="N15" s="618"/>
      <c r="O15" s="618"/>
      <c r="P15" s="618"/>
      <c r="Q15" s="619"/>
      <c r="R15" s="620">
        <v>10766</v>
      </c>
      <c r="S15" s="621"/>
      <c r="T15" s="621"/>
      <c r="U15" s="621"/>
      <c r="V15" s="621"/>
      <c r="W15" s="621"/>
      <c r="X15" s="621"/>
      <c r="Y15" s="622"/>
      <c r="Z15" s="673">
        <v>0.2</v>
      </c>
      <c r="AA15" s="673"/>
      <c r="AB15" s="673"/>
      <c r="AC15" s="673"/>
      <c r="AD15" s="674">
        <v>10766</v>
      </c>
      <c r="AE15" s="674"/>
      <c r="AF15" s="674"/>
      <c r="AG15" s="674"/>
      <c r="AH15" s="674"/>
      <c r="AI15" s="674"/>
      <c r="AJ15" s="674"/>
      <c r="AK15" s="674"/>
      <c r="AL15" s="643">
        <v>0.3</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81148</v>
      </c>
      <c r="BH15" s="621"/>
      <c r="BI15" s="621"/>
      <c r="BJ15" s="621"/>
      <c r="BK15" s="621"/>
      <c r="BL15" s="621"/>
      <c r="BM15" s="621"/>
      <c r="BN15" s="622"/>
      <c r="BO15" s="673">
        <v>3.2</v>
      </c>
      <c r="BP15" s="673"/>
      <c r="BQ15" s="673"/>
      <c r="BR15" s="673"/>
      <c r="BS15" s="626" t="s">
        <v>109</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580333</v>
      </c>
      <c r="CS15" s="621"/>
      <c r="CT15" s="621"/>
      <c r="CU15" s="621"/>
      <c r="CV15" s="621"/>
      <c r="CW15" s="621"/>
      <c r="CX15" s="621"/>
      <c r="CY15" s="622"/>
      <c r="CZ15" s="673">
        <v>10.199999999999999</v>
      </c>
      <c r="DA15" s="673"/>
      <c r="DB15" s="673"/>
      <c r="DC15" s="673"/>
      <c r="DD15" s="626">
        <v>74356</v>
      </c>
      <c r="DE15" s="621"/>
      <c r="DF15" s="621"/>
      <c r="DG15" s="621"/>
      <c r="DH15" s="621"/>
      <c r="DI15" s="621"/>
      <c r="DJ15" s="621"/>
      <c r="DK15" s="621"/>
      <c r="DL15" s="621"/>
      <c r="DM15" s="621"/>
      <c r="DN15" s="621"/>
      <c r="DO15" s="621"/>
      <c r="DP15" s="622"/>
      <c r="DQ15" s="626">
        <v>429962</v>
      </c>
      <c r="DR15" s="621"/>
      <c r="DS15" s="621"/>
      <c r="DT15" s="621"/>
      <c r="DU15" s="621"/>
      <c r="DV15" s="621"/>
      <c r="DW15" s="621"/>
      <c r="DX15" s="621"/>
      <c r="DY15" s="621"/>
      <c r="DZ15" s="621"/>
      <c r="EA15" s="621"/>
      <c r="EB15" s="621"/>
      <c r="EC15" s="656"/>
    </row>
    <row r="16" spans="2:143" ht="11.25" customHeight="1" x14ac:dyDescent="0.15">
      <c r="B16" s="617" t="s">
        <v>242</v>
      </c>
      <c r="C16" s="618"/>
      <c r="D16" s="618"/>
      <c r="E16" s="618"/>
      <c r="F16" s="618"/>
      <c r="G16" s="618"/>
      <c r="H16" s="618"/>
      <c r="I16" s="618"/>
      <c r="J16" s="618"/>
      <c r="K16" s="618"/>
      <c r="L16" s="618"/>
      <c r="M16" s="618"/>
      <c r="N16" s="618"/>
      <c r="O16" s="618"/>
      <c r="P16" s="618"/>
      <c r="Q16" s="619"/>
      <c r="R16" s="620">
        <v>661210</v>
      </c>
      <c r="S16" s="621"/>
      <c r="T16" s="621"/>
      <c r="U16" s="621"/>
      <c r="V16" s="621"/>
      <c r="W16" s="621"/>
      <c r="X16" s="621"/>
      <c r="Y16" s="622"/>
      <c r="Z16" s="673">
        <v>11.3</v>
      </c>
      <c r="AA16" s="673"/>
      <c r="AB16" s="673"/>
      <c r="AC16" s="673"/>
      <c r="AD16" s="674">
        <v>593042</v>
      </c>
      <c r="AE16" s="674"/>
      <c r="AF16" s="674"/>
      <c r="AG16" s="674"/>
      <c r="AH16" s="674"/>
      <c r="AI16" s="674"/>
      <c r="AJ16" s="674"/>
      <c r="AK16" s="674"/>
      <c r="AL16" s="643">
        <v>17.100000000000001</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109</v>
      </c>
      <c r="BH16" s="621"/>
      <c r="BI16" s="621"/>
      <c r="BJ16" s="621"/>
      <c r="BK16" s="621"/>
      <c r="BL16" s="621"/>
      <c r="BM16" s="621"/>
      <c r="BN16" s="622"/>
      <c r="BO16" s="673" t="s">
        <v>109</v>
      </c>
      <c r="BP16" s="673"/>
      <c r="BQ16" s="673"/>
      <c r="BR16" s="673"/>
      <c r="BS16" s="626" t="s">
        <v>109</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v>16008</v>
      </c>
      <c r="CS16" s="621"/>
      <c r="CT16" s="621"/>
      <c r="CU16" s="621"/>
      <c r="CV16" s="621"/>
      <c r="CW16" s="621"/>
      <c r="CX16" s="621"/>
      <c r="CY16" s="622"/>
      <c r="CZ16" s="673">
        <v>0.3</v>
      </c>
      <c r="DA16" s="673"/>
      <c r="DB16" s="673"/>
      <c r="DC16" s="673"/>
      <c r="DD16" s="626" t="s">
        <v>109</v>
      </c>
      <c r="DE16" s="621"/>
      <c r="DF16" s="621"/>
      <c r="DG16" s="621"/>
      <c r="DH16" s="621"/>
      <c r="DI16" s="621"/>
      <c r="DJ16" s="621"/>
      <c r="DK16" s="621"/>
      <c r="DL16" s="621"/>
      <c r="DM16" s="621"/>
      <c r="DN16" s="621"/>
      <c r="DO16" s="621"/>
      <c r="DP16" s="622"/>
      <c r="DQ16" s="626">
        <v>108</v>
      </c>
      <c r="DR16" s="621"/>
      <c r="DS16" s="621"/>
      <c r="DT16" s="621"/>
      <c r="DU16" s="621"/>
      <c r="DV16" s="621"/>
      <c r="DW16" s="621"/>
      <c r="DX16" s="621"/>
      <c r="DY16" s="621"/>
      <c r="DZ16" s="621"/>
      <c r="EA16" s="621"/>
      <c r="EB16" s="621"/>
      <c r="EC16" s="656"/>
    </row>
    <row r="17" spans="2:133" ht="11.25" customHeight="1" x14ac:dyDescent="0.15">
      <c r="B17" s="617" t="s">
        <v>245</v>
      </c>
      <c r="C17" s="618"/>
      <c r="D17" s="618"/>
      <c r="E17" s="618"/>
      <c r="F17" s="618"/>
      <c r="G17" s="618"/>
      <c r="H17" s="618"/>
      <c r="I17" s="618"/>
      <c r="J17" s="618"/>
      <c r="K17" s="618"/>
      <c r="L17" s="618"/>
      <c r="M17" s="618"/>
      <c r="N17" s="618"/>
      <c r="O17" s="618"/>
      <c r="P17" s="618"/>
      <c r="Q17" s="619"/>
      <c r="R17" s="620">
        <v>593042</v>
      </c>
      <c r="S17" s="621"/>
      <c r="T17" s="621"/>
      <c r="U17" s="621"/>
      <c r="V17" s="621"/>
      <c r="W17" s="621"/>
      <c r="X17" s="621"/>
      <c r="Y17" s="622"/>
      <c r="Z17" s="673">
        <v>10.1</v>
      </c>
      <c r="AA17" s="673"/>
      <c r="AB17" s="673"/>
      <c r="AC17" s="673"/>
      <c r="AD17" s="674">
        <v>593042</v>
      </c>
      <c r="AE17" s="674"/>
      <c r="AF17" s="674"/>
      <c r="AG17" s="674"/>
      <c r="AH17" s="674"/>
      <c r="AI17" s="674"/>
      <c r="AJ17" s="674"/>
      <c r="AK17" s="674"/>
      <c r="AL17" s="643">
        <v>17.100000000000001</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109</v>
      </c>
      <c r="BH17" s="621"/>
      <c r="BI17" s="621"/>
      <c r="BJ17" s="621"/>
      <c r="BK17" s="621"/>
      <c r="BL17" s="621"/>
      <c r="BM17" s="621"/>
      <c r="BN17" s="622"/>
      <c r="BO17" s="673" t="s">
        <v>109</v>
      </c>
      <c r="BP17" s="673"/>
      <c r="BQ17" s="673"/>
      <c r="BR17" s="673"/>
      <c r="BS17" s="626" t="s">
        <v>109</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492034</v>
      </c>
      <c r="CS17" s="621"/>
      <c r="CT17" s="621"/>
      <c r="CU17" s="621"/>
      <c r="CV17" s="621"/>
      <c r="CW17" s="621"/>
      <c r="CX17" s="621"/>
      <c r="CY17" s="622"/>
      <c r="CZ17" s="673">
        <v>8.6</v>
      </c>
      <c r="DA17" s="673"/>
      <c r="DB17" s="673"/>
      <c r="DC17" s="673"/>
      <c r="DD17" s="626" t="s">
        <v>109</v>
      </c>
      <c r="DE17" s="621"/>
      <c r="DF17" s="621"/>
      <c r="DG17" s="621"/>
      <c r="DH17" s="621"/>
      <c r="DI17" s="621"/>
      <c r="DJ17" s="621"/>
      <c r="DK17" s="621"/>
      <c r="DL17" s="621"/>
      <c r="DM17" s="621"/>
      <c r="DN17" s="621"/>
      <c r="DO17" s="621"/>
      <c r="DP17" s="622"/>
      <c r="DQ17" s="626">
        <v>492034</v>
      </c>
      <c r="DR17" s="621"/>
      <c r="DS17" s="621"/>
      <c r="DT17" s="621"/>
      <c r="DU17" s="621"/>
      <c r="DV17" s="621"/>
      <c r="DW17" s="621"/>
      <c r="DX17" s="621"/>
      <c r="DY17" s="621"/>
      <c r="DZ17" s="621"/>
      <c r="EA17" s="621"/>
      <c r="EB17" s="621"/>
      <c r="EC17" s="656"/>
    </row>
    <row r="18" spans="2:133" ht="11.25" customHeight="1" x14ac:dyDescent="0.15">
      <c r="B18" s="617" t="s">
        <v>248</v>
      </c>
      <c r="C18" s="618"/>
      <c r="D18" s="618"/>
      <c r="E18" s="618"/>
      <c r="F18" s="618"/>
      <c r="G18" s="618"/>
      <c r="H18" s="618"/>
      <c r="I18" s="618"/>
      <c r="J18" s="618"/>
      <c r="K18" s="618"/>
      <c r="L18" s="618"/>
      <c r="M18" s="618"/>
      <c r="N18" s="618"/>
      <c r="O18" s="618"/>
      <c r="P18" s="618"/>
      <c r="Q18" s="619"/>
      <c r="R18" s="620">
        <v>68168</v>
      </c>
      <c r="S18" s="621"/>
      <c r="T18" s="621"/>
      <c r="U18" s="621"/>
      <c r="V18" s="621"/>
      <c r="W18" s="621"/>
      <c r="X18" s="621"/>
      <c r="Y18" s="622"/>
      <c r="Z18" s="673">
        <v>1.2</v>
      </c>
      <c r="AA18" s="673"/>
      <c r="AB18" s="673"/>
      <c r="AC18" s="673"/>
      <c r="AD18" s="674" t="s">
        <v>109</v>
      </c>
      <c r="AE18" s="674"/>
      <c r="AF18" s="674"/>
      <c r="AG18" s="674"/>
      <c r="AH18" s="674"/>
      <c r="AI18" s="674"/>
      <c r="AJ18" s="674"/>
      <c r="AK18" s="674"/>
      <c r="AL18" s="643" t="s">
        <v>109</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109</v>
      </c>
      <c r="BH18" s="621"/>
      <c r="BI18" s="621"/>
      <c r="BJ18" s="621"/>
      <c r="BK18" s="621"/>
      <c r="BL18" s="621"/>
      <c r="BM18" s="621"/>
      <c r="BN18" s="622"/>
      <c r="BO18" s="673" t="s">
        <v>109</v>
      </c>
      <c r="BP18" s="673"/>
      <c r="BQ18" s="673"/>
      <c r="BR18" s="673"/>
      <c r="BS18" s="626" t="s">
        <v>109</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109</v>
      </c>
      <c r="CS18" s="621"/>
      <c r="CT18" s="621"/>
      <c r="CU18" s="621"/>
      <c r="CV18" s="621"/>
      <c r="CW18" s="621"/>
      <c r="CX18" s="621"/>
      <c r="CY18" s="622"/>
      <c r="CZ18" s="673" t="s">
        <v>109</v>
      </c>
      <c r="DA18" s="673"/>
      <c r="DB18" s="673"/>
      <c r="DC18" s="673"/>
      <c r="DD18" s="626" t="s">
        <v>109</v>
      </c>
      <c r="DE18" s="621"/>
      <c r="DF18" s="621"/>
      <c r="DG18" s="621"/>
      <c r="DH18" s="621"/>
      <c r="DI18" s="621"/>
      <c r="DJ18" s="621"/>
      <c r="DK18" s="621"/>
      <c r="DL18" s="621"/>
      <c r="DM18" s="621"/>
      <c r="DN18" s="621"/>
      <c r="DO18" s="621"/>
      <c r="DP18" s="622"/>
      <c r="DQ18" s="626" t="s">
        <v>109</v>
      </c>
      <c r="DR18" s="621"/>
      <c r="DS18" s="621"/>
      <c r="DT18" s="621"/>
      <c r="DU18" s="621"/>
      <c r="DV18" s="621"/>
      <c r="DW18" s="621"/>
      <c r="DX18" s="621"/>
      <c r="DY18" s="621"/>
      <c r="DZ18" s="621"/>
      <c r="EA18" s="621"/>
      <c r="EB18" s="621"/>
      <c r="EC18" s="656"/>
    </row>
    <row r="19" spans="2:133" ht="11.25" customHeight="1" x14ac:dyDescent="0.15">
      <c r="B19" s="617" t="s">
        <v>251</v>
      </c>
      <c r="C19" s="618"/>
      <c r="D19" s="618"/>
      <c r="E19" s="618"/>
      <c r="F19" s="618"/>
      <c r="G19" s="618"/>
      <c r="H19" s="618"/>
      <c r="I19" s="618"/>
      <c r="J19" s="618"/>
      <c r="K19" s="618"/>
      <c r="L19" s="618"/>
      <c r="M19" s="618"/>
      <c r="N19" s="618"/>
      <c r="O19" s="618"/>
      <c r="P19" s="618"/>
      <c r="Q19" s="619"/>
      <c r="R19" s="620" t="s">
        <v>109</v>
      </c>
      <c r="S19" s="621"/>
      <c r="T19" s="621"/>
      <c r="U19" s="621"/>
      <c r="V19" s="621"/>
      <c r="W19" s="621"/>
      <c r="X19" s="621"/>
      <c r="Y19" s="622"/>
      <c r="Z19" s="673" t="s">
        <v>109</v>
      </c>
      <c r="AA19" s="673"/>
      <c r="AB19" s="673"/>
      <c r="AC19" s="673"/>
      <c r="AD19" s="674" t="s">
        <v>109</v>
      </c>
      <c r="AE19" s="674"/>
      <c r="AF19" s="674"/>
      <c r="AG19" s="674"/>
      <c r="AH19" s="674"/>
      <c r="AI19" s="674"/>
      <c r="AJ19" s="674"/>
      <c r="AK19" s="674"/>
      <c r="AL19" s="643" t="s">
        <v>109</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t="s">
        <v>109</v>
      </c>
      <c r="BH19" s="621"/>
      <c r="BI19" s="621"/>
      <c r="BJ19" s="621"/>
      <c r="BK19" s="621"/>
      <c r="BL19" s="621"/>
      <c r="BM19" s="621"/>
      <c r="BN19" s="622"/>
      <c r="BO19" s="673" t="s">
        <v>109</v>
      </c>
      <c r="BP19" s="673"/>
      <c r="BQ19" s="673"/>
      <c r="BR19" s="673"/>
      <c r="BS19" s="626" t="s">
        <v>109</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109</v>
      </c>
      <c r="CS19" s="621"/>
      <c r="CT19" s="621"/>
      <c r="CU19" s="621"/>
      <c r="CV19" s="621"/>
      <c r="CW19" s="621"/>
      <c r="CX19" s="621"/>
      <c r="CY19" s="622"/>
      <c r="CZ19" s="673" t="s">
        <v>109</v>
      </c>
      <c r="DA19" s="673"/>
      <c r="DB19" s="673"/>
      <c r="DC19" s="673"/>
      <c r="DD19" s="626" t="s">
        <v>109</v>
      </c>
      <c r="DE19" s="621"/>
      <c r="DF19" s="621"/>
      <c r="DG19" s="621"/>
      <c r="DH19" s="621"/>
      <c r="DI19" s="621"/>
      <c r="DJ19" s="621"/>
      <c r="DK19" s="621"/>
      <c r="DL19" s="621"/>
      <c r="DM19" s="621"/>
      <c r="DN19" s="621"/>
      <c r="DO19" s="621"/>
      <c r="DP19" s="622"/>
      <c r="DQ19" s="626" t="s">
        <v>109</v>
      </c>
      <c r="DR19" s="621"/>
      <c r="DS19" s="621"/>
      <c r="DT19" s="621"/>
      <c r="DU19" s="621"/>
      <c r="DV19" s="621"/>
      <c r="DW19" s="621"/>
      <c r="DX19" s="621"/>
      <c r="DY19" s="621"/>
      <c r="DZ19" s="621"/>
      <c r="EA19" s="621"/>
      <c r="EB19" s="621"/>
      <c r="EC19" s="656"/>
    </row>
    <row r="20" spans="2:133" ht="11.25" customHeight="1" x14ac:dyDescent="0.15">
      <c r="B20" s="617" t="s">
        <v>254</v>
      </c>
      <c r="C20" s="618"/>
      <c r="D20" s="618"/>
      <c r="E20" s="618"/>
      <c r="F20" s="618"/>
      <c r="G20" s="618"/>
      <c r="H20" s="618"/>
      <c r="I20" s="618"/>
      <c r="J20" s="618"/>
      <c r="K20" s="618"/>
      <c r="L20" s="618"/>
      <c r="M20" s="618"/>
      <c r="N20" s="618"/>
      <c r="O20" s="618"/>
      <c r="P20" s="618"/>
      <c r="Q20" s="619"/>
      <c r="R20" s="620">
        <v>3517681</v>
      </c>
      <c r="S20" s="621"/>
      <c r="T20" s="621"/>
      <c r="U20" s="621"/>
      <c r="V20" s="621"/>
      <c r="W20" s="621"/>
      <c r="X20" s="621"/>
      <c r="Y20" s="622"/>
      <c r="Z20" s="673">
        <v>60.1</v>
      </c>
      <c r="AA20" s="673"/>
      <c r="AB20" s="673"/>
      <c r="AC20" s="673"/>
      <c r="AD20" s="674">
        <v>3449513</v>
      </c>
      <c r="AE20" s="674"/>
      <c r="AF20" s="674"/>
      <c r="AG20" s="674"/>
      <c r="AH20" s="674"/>
      <c r="AI20" s="674"/>
      <c r="AJ20" s="674"/>
      <c r="AK20" s="674"/>
      <c r="AL20" s="643">
        <v>99.5</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t="s">
        <v>109</v>
      </c>
      <c r="BH20" s="621"/>
      <c r="BI20" s="621"/>
      <c r="BJ20" s="621"/>
      <c r="BK20" s="621"/>
      <c r="BL20" s="621"/>
      <c r="BM20" s="621"/>
      <c r="BN20" s="622"/>
      <c r="BO20" s="673" t="s">
        <v>109</v>
      </c>
      <c r="BP20" s="673"/>
      <c r="BQ20" s="673"/>
      <c r="BR20" s="673"/>
      <c r="BS20" s="626" t="s">
        <v>109</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5708946</v>
      </c>
      <c r="CS20" s="621"/>
      <c r="CT20" s="621"/>
      <c r="CU20" s="621"/>
      <c r="CV20" s="621"/>
      <c r="CW20" s="621"/>
      <c r="CX20" s="621"/>
      <c r="CY20" s="622"/>
      <c r="CZ20" s="673">
        <v>100</v>
      </c>
      <c r="DA20" s="673"/>
      <c r="DB20" s="673"/>
      <c r="DC20" s="673"/>
      <c r="DD20" s="626">
        <v>622256</v>
      </c>
      <c r="DE20" s="621"/>
      <c r="DF20" s="621"/>
      <c r="DG20" s="621"/>
      <c r="DH20" s="621"/>
      <c r="DI20" s="621"/>
      <c r="DJ20" s="621"/>
      <c r="DK20" s="621"/>
      <c r="DL20" s="621"/>
      <c r="DM20" s="621"/>
      <c r="DN20" s="621"/>
      <c r="DO20" s="621"/>
      <c r="DP20" s="622"/>
      <c r="DQ20" s="626">
        <v>4018899</v>
      </c>
      <c r="DR20" s="621"/>
      <c r="DS20" s="621"/>
      <c r="DT20" s="621"/>
      <c r="DU20" s="621"/>
      <c r="DV20" s="621"/>
      <c r="DW20" s="621"/>
      <c r="DX20" s="621"/>
      <c r="DY20" s="621"/>
      <c r="DZ20" s="621"/>
      <c r="EA20" s="621"/>
      <c r="EB20" s="621"/>
      <c r="EC20" s="656"/>
    </row>
    <row r="21" spans="2:133" ht="11.25" customHeight="1" x14ac:dyDescent="0.15">
      <c r="B21" s="617" t="s">
        <v>257</v>
      </c>
      <c r="C21" s="618"/>
      <c r="D21" s="618"/>
      <c r="E21" s="618"/>
      <c r="F21" s="618"/>
      <c r="G21" s="618"/>
      <c r="H21" s="618"/>
      <c r="I21" s="618"/>
      <c r="J21" s="618"/>
      <c r="K21" s="618"/>
      <c r="L21" s="618"/>
      <c r="M21" s="618"/>
      <c r="N21" s="618"/>
      <c r="O21" s="618"/>
      <c r="P21" s="618"/>
      <c r="Q21" s="619"/>
      <c r="R21" s="620">
        <v>2359</v>
      </c>
      <c r="S21" s="621"/>
      <c r="T21" s="621"/>
      <c r="U21" s="621"/>
      <c r="V21" s="621"/>
      <c r="W21" s="621"/>
      <c r="X21" s="621"/>
      <c r="Y21" s="622"/>
      <c r="Z21" s="673">
        <v>0</v>
      </c>
      <c r="AA21" s="673"/>
      <c r="AB21" s="673"/>
      <c r="AC21" s="673"/>
      <c r="AD21" s="674">
        <v>2359</v>
      </c>
      <c r="AE21" s="674"/>
      <c r="AF21" s="674"/>
      <c r="AG21" s="674"/>
      <c r="AH21" s="674"/>
      <c r="AI21" s="674"/>
      <c r="AJ21" s="674"/>
      <c r="AK21" s="674"/>
      <c r="AL21" s="643">
        <v>0.1</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t="s">
        <v>109</v>
      </c>
      <c r="BH21" s="621"/>
      <c r="BI21" s="621"/>
      <c r="BJ21" s="621"/>
      <c r="BK21" s="621"/>
      <c r="BL21" s="621"/>
      <c r="BM21" s="621"/>
      <c r="BN21" s="622"/>
      <c r="BO21" s="673" t="s">
        <v>109</v>
      </c>
      <c r="BP21" s="673"/>
      <c r="BQ21" s="673"/>
      <c r="BR21" s="673"/>
      <c r="BS21" s="626" t="s">
        <v>109</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259</v>
      </c>
      <c r="C22" s="618"/>
      <c r="D22" s="618"/>
      <c r="E22" s="618"/>
      <c r="F22" s="618"/>
      <c r="G22" s="618"/>
      <c r="H22" s="618"/>
      <c r="I22" s="618"/>
      <c r="J22" s="618"/>
      <c r="K22" s="618"/>
      <c r="L22" s="618"/>
      <c r="M22" s="618"/>
      <c r="N22" s="618"/>
      <c r="O22" s="618"/>
      <c r="P22" s="618"/>
      <c r="Q22" s="619"/>
      <c r="R22" s="620">
        <v>12165</v>
      </c>
      <c r="S22" s="621"/>
      <c r="T22" s="621"/>
      <c r="U22" s="621"/>
      <c r="V22" s="621"/>
      <c r="W22" s="621"/>
      <c r="X22" s="621"/>
      <c r="Y22" s="622"/>
      <c r="Z22" s="673">
        <v>0.2</v>
      </c>
      <c r="AA22" s="673"/>
      <c r="AB22" s="673"/>
      <c r="AC22" s="673"/>
      <c r="AD22" s="674" t="s">
        <v>109</v>
      </c>
      <c r="AE22" s="674"/>
      <c r="AF22" s="674"/>
      <c r="AG22" s="674"/>
      <c r="AH22" s="674"/>
      <c r="AI22" s="674"/>
      <c r="AJ22" s="674"/>
      <c r="AK22" s="674"/>
      <c r="AL22" s="643" t="s">
        <v>109</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109</v>
      </c>
      <c r="BH22" s="621"/>
      <c r="BI22" s="621"/>
      <c r="BJ22" s="621"/>
      <c r="BK22" s="621"/>
      <c r="BL22" s="621"/>
      <c r="BM22" s="621"/>
      <c r="BN22" s="622"/>
      <c r="BO22" s="673" t="s">
        <v>109</v>
      </c>
      <c r="BP22" s="673"/>
      <c r="BQ22" s="673"/>
      <c r="BR22" s="673"/>
      <c r="BS22" s="626" t="s">
        <v>109</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262</v>
      </c>
      <c r="C23" s="618"/>
      <c r="D23" s="618"/>
      <c r="E23" s="618"/>
      <c r="F23" s="618"/>
      <c r="G23" s="618"/>
      <c r="H23" s="618"/>
      <c r="I23" s="618"/>
      <c r="J23" s="618"/>
      <c r="K23" s="618"/>
      <c r="L23" s="618"/>
      <c r="M23" s="618"/>
      <c r="N23" s="618"/>
      <c r="O23" s="618"/>
      <c r="P23" s="618"/>
      <c r="Q23" s="619"/>
      <c r="R23" s="620">
        <v>172582</v>
      </c>
      <c r="S23" s="621"/>
      <c r="T23" s="621"/>
      <c r="U23" s="621"/>
      <c r="V23" s="621"/>
      <c r="W23" s="621"/>
      <c r="X23" s="621"/>
      <c r="Y23" s="622"/>
      <c r="Z23" s="673">
        <v>2.9</v>
      </c>
      <c r="AA23" s="673"/>
      <c r="AB23" s="673"/>
      <c r="AC23" s="673"/>
      <c r="AD23" s="674">
        <v>13356</v>
      </c>
      <c r="AE23" s="674"/>
      <c r="AF23" s="674"/>
      <c r="AG23" s="674"/>
      <c r="AH23" s="674"/>
      <c r="AI23" s="674"/>
      <c r="AJ23" s="674"/>
      <c r="AK23" s="674"/>
      <c r="AL23" s="643">
        <v>0.4</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t="s">
        <v>109</v>
      </c>
      <c r="BH23" s="621"/>
      <c r="BI23" s="621"/>
      <c r="BJ23" s="621"/>
      <c r="BK23" s="621"/>
      <c r="BL23" s="621"/>
      <c r="BM23" s="621"/>
      <c r="BN23" s="622"/>
      <c r="BO23" s="673" t="s">
        <v>109</v>
      </c>
      <c r="BP23" s="673"/>
      <c r="BQ23" s="673"/>
      <c r="BR23" s="673"/>
      <c r="BS23" s="626" t="s">
        <v>109</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x14ac:dyDescent="0.15">
      <c r="B24" s="617" t="s">
        <v>269</v>
      </c>
      <c r="C24" s="618"/>
      <c r="D24" s="618"/>
      <c r="E24" s="618"/>
      <c r="F24" s="618"/>
      <c r="G24" s="618"/>
      <c r="H24" s="618"/>
      <c r="I24" s="618"/>
      <c r="J24" s="618"/>
      <c r="K24" s="618"/>
      <c r="L24" s="618"/>
      <c r="M24" s="618"/>
      <c r="N24" s="618"/>
      <c r="O24" s="618"/>
      <c r="P24" s="618"/>
      <c r="Q24" s="619"/>
      <c r="R24" s="620">
        <v>10973</v>
      </c>
      <c r="S24" s="621"/>
      <c r="T24" s="621"/>
      <c r="U24" s="621"/>
      <c r="V24" s="621"/>
      <c r="W24" s="621"/>
      <c r="X24" s="621"/>
      <c r="Y24" s="622"/>
      <c r="Z24" s="673">
        <v>0.2</v>
      </c>
      <c r="AA24" s="673"/>
      <c r="AB24" s="673"/>
      <c r="AC24" s="673"/>
      <c r="AD24" s="674" t="s">
        <v>109</v>
      </c>
      <c r="AE24" s="674"/>
      <c r="AF24" s="674"/>
      <c r="AG24" s="674"/>
      <c r="AH24" s="674"/>
      <c r="AI24" s="674"/>
      <c r="AJ24" s="674"/>
      <c r="AK24" s="674"/>
      <c r="AL24" s="643" t="s">
        <v>109</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109</v>
      </c>
      <c r="BH24" s="621"/>
      <c r="BI24" s="621"/>
      <c r="BJ24" s="621"/>
      <c r="BK24" s="621"/>
      <c r="BL24" s="621"/>
      <c r="BM24" s="621"/>
      <c r="BN24" s="622"/>
      <c r="BO24" s="673" t="s">
        <v>109</v>
      </c>
      <c r="BP24" s="673"/>
      <c r="BQ24" s="673"/>
      <c r="BR24" s="673"/>
      <c r="BS24" s="626" t="s">
        <v>109</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2693782</v>
      </c>
      <c r="CS24" s="671"/>
      <c r="CT24" s="671"/>
      <c r="CU24" s="671"/>
      <c r="CV24" s="671"/>
      <c r="CW24" s="671"/>
      <c r="CX24" s="671"/>
      <c r="CY24" s="718"/>
      <c r="CZ24" s="722">
        <v>47.2</v>
      </c>
      <c r="DA24" s="723"/>
      <c r="DB24" s="723"/>
      <c r="DC24" s="724"/>
      <c r="DD24" s="717">
        <v>2002203</v>
      </c>
      <c r="DE24" s="671"/>
      <c r="DF24" s="671"/>
      <c r="DG24" s="671"/>
      <c r="DH24" s="671"/>
      <c r="DI24" s="671"/>
      <c r="DJ24" s="671"/>
      <c r="DK24" s="718"/>
      <c r="DL24" s="717">
        <v>1999432</v>
      </c>
      <c r="DM24" s="671"/>
      <c r="DN24" s="671"/>
      <c r="DO24" s="671"/>
      <c r="DP24" s="671"/>
      <c r="DQ24" s="671"/>
      <c r="DR24" s="671"/>
      <c r="DS24" s="671"/>
      <c r="DT24" s="671"/>
      <c r="DU24" s="671"/>
      <c r="DV24" s="718"/>
      <c r="DW24" s="719">
        <v>53</v>
      </c>
      <c r="DX24" s="688"/>
      <c r="DY24" s="688"/>
      <c r="DZ24" s="688"/>
      <c r="EA24" s="688"/>
      <c r="EB24" s="688"/>
      <c r="EC24" s="720"/>
    </row>
    <row r="25" spans="2:133" ht="11.25" customHeight="1" x14ac:dyDescent="0.15">
      <c r="B25" s="617" t="s">
        <v>272</v>
      </c>
      <c r="C25" s="618"/>
      <c r="D25" s="618"/>
      <c r="E25" s="618"/>
      <c r="F25" s="618"/>
      <c r="G25" s="618"/>
      <c r="H25" s="618"/>
      <c r="I25" s="618"/>
      <c r="J25" s="618"/>
      <c r="K25" s="618"/>
      <c r="L25" s="618"/>
      <c r="M25" s="618"/>
      <c r="N25" s="618"/>
      <c r="O25" s="618"/>
      <c r="P25" s="618"/>
      <c r="Q25" s="619"/>
      <c r="R25" s="620">
        <v>673122</v>
      </c>
      <c r="S25" s="621"/>
      <c r="T25" s="621"/>
      <c r="U25" s="621"/>
      <c r="V25" s="621"/>
      <c r="W25" s="621"/>
      <c r="X25" s="621"/>
      <c r="Y25" s="622"/>
      <c r="Z25" s="673">
        <v>11.5</v>
      </c>
      <c r="AA25" s="673"/>
      <c r="AB25" s="673"/>
      <c r="AC25" s="673"/>
      <c r="AD25" s="674" t="s">
        <v>109</v>
      </c>
      <c r="AE25" s="674"/>
      <c r="AF25" s="674"/>
      <c r="AG25" s="674"/>
      <c r="AH25" s="674"/>
      <c r="AI25" s="674"/>
      <c r="AJ25" s="674"/>
      <c r="AK25" s="674"/>
      <c r="AL25" s="643" t="s">
        <v>109</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109</v>
      </c>
      <c r="BH25" s="621"/>
      <c r="BI25" s="621"/>
      <c r="BJ25" s="621"/>
      <c r="BK25" s="621"/>
      <c r="BL25" s="621"/>
      <c r="BM25" s="621"/>
      <c r="BN25" s="622"/>
      <c r="BO25" s="673" t="s">
        <v>109</v>
      </c>
      <c r="BP25" s="673"/>
      <c r="BQ25" s="673"/>
      <c r="BR25" s="673"/>
      <c r="BS25" s="626" t="s">
        <v>109</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1228424</v>
      </c>
      <c r="CS25" s="639"/>
      <c r="CT25" s="639"/>
      <c r="CU25" s="639"/>
      <c r="CV25" s="639"/>
      <c r="CW25" s="639"/>
      <c r="CX25" s="639"/>
      <c r="CY25" s="640"/>
      <c r="CZ25" s="623">
        <v>21.5</v>
      </c>
      <c r="DA25" s="641"/>
      <c r="DB25" s="641"/>
      <c r="DC25" s="642"/>
      <c r="DD25" s="626">
        <v>1136716</v>
      </c>
      <c r="DE25" s="639"/>
      <c r="DF25" s="639"/>
      <c r="DG25" s="639"/>
      <c r="DH25" s="639"/>
      <c r="DI25" s="639"/>
      <c r="DJ25" s="639"/>
      <c r="DK25" s="640"/>
      <c r="DL25" s="626">
        <v>1133986</v>
      </c>
      <c r="DM25" s="639"/>
      <c r="DN25" s="639"/>
      <c r="DO25" s="639"/>
      <c r="DP25" s="639"/>
      <c r="DQ25" s="639"/>
      <c r="DR25" s="639"/>
      <c r="DS25" s="639"/>
      <c r="DT25" s="639"/>
      <c r="DU25" s="639"/>
      <c r="DV25" s="640"/>
      <c r="DW25" s="643">
        <v>30</v>
      </c>
      <c r="DX25" s="644"/>
      <c r="DY25" s="644"/>
      <c r="DZ25" s="644"/>
      <c r="EA25" s="644"/>
      <c r="EB25" s="644"/>
      <c r="EC25" s="645"/>
    </row>
    <row r="26" spans="2:133" ht="11.25" customHeight="1" x14ac:dyDescent="0.15">
      <c r="B26" s="714" t="s">
        <v>275</v>
      </c>
      <c r="C26" s="715"/>
      <c r="D26" s="715"/>
      <c r="E26" s="715"/>
      <c r="F26" s="715"/>
      <c r="G26" s="715"/>
      <c r="H26" s="715"/>
      <c r="I26" s="715"/>
      <c r="J26" s="715"/>
      <c r="K26" s="715"/>
      <c r="L26" s="715"/>
      <c r="M26" s="715"/>
      <c r="N26" s="715"/>
      <c r="O26" s="715"/>
      <c r="P26" s="715"/>
      <c r="Q26" s="716"/>
      <c r="R26" s="620" t="s">
        <v>109</v>
      </c>
      <c r="S26" s="621"/>
      <c r="T26" s="621"/>
      <c r="U26" s="621"/>
      <c r="V26" s="621"/>
      <c r="W26" s="621"/>
      <c r="X26" s="621"/>
      <c r="Y26" s="622"/>
      <c r="Z26" s="673" t="s">
        <v>109</v>
      </c>
      <c r="AA26" s="673"/>
      <c r="AB26" s="673"/>
      <c r="AC26" s="673"/>
      <c r="AD26" s="674" t="s">
        <v>109</v>
      </c>
      <c r="AE26" s="674"/>
      <c r="AF26" s="674"/>
      <c r="AG26" s="674"/>
      <c r="AH26" s="674"/>
      <c r="AI26" s="674"/>
      <c r="AJ26" s="674"/>
      <c r="AK26" s="674"/>
      <c r="AL26" s="643" t="s">
        <v>109</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109</v>
      </c>
      <c r="BH26" s="621"/>
      <c r="BI26" s="621"/>
      <c r="BJ26" s="621"/>
      <c r="BK26" s="621"/>
      <c r="BL26" s="621"/>
      <c r="BM26" s="621"/>
      <c r="BN26" s="622"/>
      <c r="BO26" s="673" t="s">
        <v>109</v>
      </c>
      <c r="BP26" s="673"/>
      <c r="BQ26" s="673"/>
      <c r="BR26" s="673"/>
      <c r="BS26" s="626" t="s">
        <v>109</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768635</v>
      </c>
      <c r="CS26" s="621"/>
      <c r="CT26" s="621"/>
      <c r="CU26" s="621"/>
      <c r="CV26" s="621"/>
      <c r="CW26" s="621"/>
      <c r="CX26" s="621"/>
      <c r="CY26" s="622"/>
      <c r="CZ26" s="623">
        <v>13.5</v>
      </c>
      <c r="DA26" s="641"/>
      <c r="DB26" s="641"/>
      <c r="DC26" s="642"/>
      <c r="DD26" s="626">
        <v>680579</v>
      </c>
      <c r="DE26" s="621"/>
      <c r="DF26" s="621"/>
      <c r="DG26" s="621"/>
      <c r="DH26" s="621"/>
      <c r="DI26" s="621"/>
      <c r="DJ26" s="621"/>
      <c r="DK26" s="622"/>
      <c r="DL26" s="626" t="s">
        <v>214</v>
      </c>
      <c r="DM26" s="621"/>
      <c r="DN26" s="621"/>
      <c r="DO26" s="621"/>
      <c r="DP26" s="621"/>
      <c r="DQ26" s="621"/>
      <c r="DR26" s="621"/>
      <c r="DS26" s="621"/>
      <c r="DT26" s="621"/>
      <c r="DU26" s="621"/>
      <c r="DV26" s="622"/>
      <c r="DW26" s="643" t="s">
        <v>214</v>
      </c>
      <c r="DX26" s="644"/>
      <c r="DY26" s="644"/>
      <c r="DZ26" s="644"/>
      <c r="EA26" s="644"/>
      <c r="EB26" s="644"/>
      <c r="EC26" s="645"/>
    </row>
    <row r="27" spans="2:133" ht="11.25" customHeight="1" x14ac:dyDescent="0.15">
      <c r="B27" s="617" t="s">
        <v>278</v>
      </c>
      <c r="C27" s="618"/>
      <c r="D27" s="618"/>
      <c r="E27" s="618"/>
      <c r="F27" s="618"/>
      <c r="G27" s="618"/>
      <c r="H27" s="618"/>
      <c r="I27" s="618"/>
      <c r="J27" s="618"/>
      <c r="K27" s="618"/>
      <c r="L27" s="618"/>
      <c r="M27" s="618"/>
      <c r="N27" s="618"/>
      <c r="O27" s="618"/>
      <c r="P27" s="618"/>
      <c r="Q27" s="619"/>
      <c r="R27" s="620">
        <v>522311</v>
      </c>
      <c r="S27" s="621"/>
      <c r="T27" s="621"/>
      <c r="U27" s="621"/>
      <c r="V27" s="621"/>
      <c r="W27" s="621"/>
      <c r="X27" s="621"/>
      <c r="Y27" s="622"/>
      <c r="Z27" s="673">
        <v>8.9</v>
      </c>
      <c r="AA27" s="673"/>
      <c r="AB27" s="673"/>
      <c r="AC27" s="673"/>
      <c r="AD27" s="674" t="s">
        <v>109</v>
      </c>
      <c r="AE27" s="674"/>
      <c r="AF27" s="674"/>
      <c r="AG27" s="674"/>
      <c r="AH27" s="674"/>
      <c r="AI27" s="674"/>
      <c r="AJ27" s="674"/>
      <c r="AK27" s="674"/>
      <c r="AL27" s="643" t="s">
        <v>109</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2526899</v>
      </c>
      <c r="BH27" s="621"/>
      <c r="BI27" s="621"/>
      <c r="BJ27" s="621"/>
      <c r="BK27" s="621"/>
      <c r="BL27" s="621"/>
      <c r="BM27" s="621"/>
      <c r="BN27" s="622"/>
      <c r="BO27" s="673">
        <v>100</v>
      </c>
      <c r="BP27" s="673"/>
      <c r="BQ27" s="673"/>
      <c r="BR27" s="673"/>
      <c r="BS27" s="626">
        <v>17352</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973324</v>
      </c>
      <c r="CS27" s="639"/>
      <c r="CT27" s="639"/>
      <c r="CU27" s="639"/>
      <c r="CV27" s="639"/>
      <c r="CW27" s="639"/>
      <c r="CX27" s="639"/>
      <c r="CY27" s="640"/>
      <c r="CZ27" s="623">
        <v>17</v>
      </c>
      <c r="DA27" s="641"/>
      <c r="DB27" s="641"/>
      <c r="DC27" s="642"/>
      <c r="DD27" s="626">
        <v>373453</v>
      </c>
      <c r="DE27" s="639"/>
      <c r="DF27" s="639"/>
      <c r="DG27" s="639"/>
      <c r="DH27" s="639"/>
      <c r="DI27" s="639"/>
      <c r="DJ27" s="639"/>
      <c r="DK27" s="640"/>
      <c r="DL27" s="626">
        <v>373412</v>
      </c>
      <c r="DM27" s="639"/>
      <c r="DN27" s="639"/>
      <c r="DO27" s="639"/>
      <c r="DP27" s="639"/>
      <c r="DQ27" s="639"/>
      <c r="DR27" s="639"/>
      <c r="DS27" s="639"/>
      <c r="DT27" s="639"/>
      <c r="DU27" s="639"/>
      <c r="DV27" s="640"/>
      <c r="DW27" s="643">
        <v>9.9</v>
      </c>
      <c r="DX27" s="644"/>
      <c r="DY27" s="644"/>
      <c r="DZ27" s="644"/>
      <c r="EA27" s="644"/>
      <c r="EB27" s="644"/>
      <c r="EC27" s="645"/>
    </row>
    <row r="28" spans="2:133" ht="11.25" customHeight="1" x14ac:dyDescent="0.15">
      <c r="B28" s="617" t="s">
        <v>281</v>
      </c>
      <c r="C28" s="618"/>
      <c r="D28" s="618"/>
      <c r="E28" s="618"/>
      <c r="F28" s="618"/>
      <c r="G28" s="618"/>
      <c r="H28" s="618"/>
      <c r="I28" s="618"/>
      <c r="J28" s="618"/>
      <c r="K28" s="618"/>
      <c r="L28" s="618"/>
      <c r="M28" s="618"/>
      <c r="N28" s="618"/>
      <c r="O28" s="618"/>
      <c r="P28" s="618"/>
      <c r="Q28" s="619"/>
      <c r="R28" s="620">
        <v>20754</v>
      </c>
      <c r="S28" s="621"/>
      <c r="T28" s="621"/>
      <c r="U28" s="621"/>
      <c r="V28" s="621"/>
      <c r="W28" s="621"/>
      <c r="X28" s="621"/>
      <c r="Y28" s="622"/>
      <c r="Z28" s="673">
        <v>0.4</v>
      </c>
      <c r="AA28" s="673"/>
      <c r="AB28" s="673"/>
      <c r="AC28" s="673"/>
      <c r="AD28" s="674" t="s">
        <v>109</v>
      </c>
      <c r="AE28" s="674"/>
      <c r="AF28" s="674"/>
      <c r="AG28" s="674"/>
      <c r="AH28" s="674"/>
      <c r="AI28" s="674"/>
      <c r="AJ28" s="674"/>
      <c r="AK28" s="674"/>
      <c r="AL28" s="643" t="s">
        <v>109</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492034</v>
      </c>
      <c r="CS28" s="621"/>
      <c r="CT28" s="621"/>
      <c r="CU28" s="621"/>
      <c r="CV28" s="621"/>
      <c r="CW28" s="621"/>
      <c r="CX28" s="621"/>
      <c r="CY28" s="622"/>
      <c r="CZ28" s="623">
        <v>8.6</v>
      </c>
      <c r="DA28" s="641"/>
      <c r="DB28" s="641"/>
      <c r="DC28" s="642"/>
      <c r="DD28" s="626">
        <v>492034</v>
      </c>
      <c r="DE28" s="621"/>
      <c r="DF28" s="621"/>
      <c r="DG28" s="621"/>
      <c r="DH28" s="621"/>
      <c r="DI28" s="621"/>
      <c r="DJ28" s="621"/>
      <c r="DK28" s="622"/>
      <c r="DL28" s="626">
        <v>492034</v>
      </c>
      <c r="DM28" s="621"/>
      <c r="DN28" s="621"/>
      <c r="DO28" s="621"/>
      <c r="DP28" s="621"/>
      <c r="DQ28" s="621"/>
      <c r="DR28" s="621"/>
      <c r="DS28" s="621"/>
      <c r="DT28" s="621"/>
      <c r="DU28" s="621"/>
      <c r="DV28" s="622"/>
      <c r="DW28" s="643">
        <v>13</v>
      </c>
      <c r="DX28" s="644"/>
      <c r="DY28" s="644"/>
      <c r="DZ28" s="644"/>
      <c r="EA28" s="644"/>
      <c r="EB28" s="644"/>
      <c r="EC28" s="645"/>
    </row>
    <row r="29" spans="2:133" ht="11.25" customHeight="1" x14ac:dyDescent="0.15">
      <c r="B29" s="617" t="s">
        <v>283</v>
      </c>
      <c r="C29" s="618"/>
      <c r="D29" s="618"/>
      <c r="E29" s="618"/>
      <c r="F29" s="618"/>
      <c r="G29" s="618"/>
      <c r="H29" s="618"/>
      <c r="I29" s="618"/>
      <c r="J29" s="618"/>
      <c r="K29" s="618"/>
      <c r="L29" s="618"/>
      <c r="M29" s="618"/>
      <c r="N29" s="618"/>
      <c r="O29" s="618"/>
      <c r="P29" s="618"/>
      <c r="Q29" s="619"/>
      <c r="R29" s="620">
        <v>90125</v>
      </c>
      <c r="S29" s="621"/>
      <c r="T29" s="621"/>
      <c r="U29" s="621"/>
      <c r="V29" s="621"/>
      <c r="W29" s="621"/>
      <c r="X29" s="621"/>
      <c r="Y29" s="622"/>
      <c r="Z29" s="673">
        <v>1.5</v>
      </c>
      <c r="AA29" s="673"/>
      <c r="AB29" s="673"/>
      <c r="AC29" s="673"/>
      <c r="AD29" s="674" t="s">
        <v>109</v>
      </c>
      <c r="AE29" s="674"/>
      <c r="AF29" s="674"/>
      <c r="AG29" s="674"/>
      <c r="AH29" s="674"/>
      <c r="AI29" s="674"/>
      <c r="AJ29" s="674"/>
      <c r="AK29" s="674"/>
      <c r="AL29" s="643" t="s">
        <v>109</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56</v>
      </c>
      <c r="CG29" s="654"/>
      <c r="CH29" s="654"/>
      <c r="CI29" s="654"/>
      <c r="CJ29" s="654"/>
      <c r="CK29" s="654"/>
      <c r="CL29" s="654"/>
      <c r="CM29" s="654"/>
      <c r="CN29" s="654"/>
      <c r="CO29" s="654"/>
      <c r="CP29" s="654"/>
      <c r="CQ29" s="655"/>
      <c r="CR29" s="620">
        <v>492034</v>
      </c>
      <c r="CS29" s="639"/>
      <c r="CT29" s="639"/>
      <c r="CU29" s="639"/>
      <c r="CV29" s="639"/>
      <c r="CW29" s="639"/>
      <c r="CX29" s="639"/>
      <c r="CY29" s="640"/>
      <c r="CZ29" s="623">
        <v>8.6</v>
      </c>
      <c r="DA29" s="641"/>
      <c r="DB29" s="641"/>
      <c r="DC29" s="642"/>
      <c r="DD29" s="626">
        <v>492034</v>
      </c>
      <c r="DE29" s="639"/>
      <c r="DF29" s="639"/>
      <c r="DG29" s="639"/>
      <c r="DH29" s="639"/>
      <c r="DI29" s="639"/>
      <c r="DJ29" s="639"/>
      <c r="DK29" s="640"/>
      <c r="DL29" s="626">
        <v>492034</v>
      </c>
      <c r="DM29" s="639"/>
      <c r="DN29" s="639"/>
      <c r="DO29" s="639"/>
      <c r="DP29" s="639"/>
      <c r="DQ29" s="639"/>
      <c r="DR29" s="639"/>
      <c r="DS29" s="639"/>
      <c r="DT29" s="639"/>
      <c r="DU29" s="639"/>
      <c r="DV29" s="640"/>
      <c r="DW29" s="643">
        <v>13</v>
      </c>
      <c r="DX29" s="644"/>
      <c r="DY29" s="644"/>
      <c r="DZ29" s="644"/>
      <c r="EA29" s="644"/>
      <c r="EB29" s="644"/>
      <c r="EC29" s="645"/>
    </row>
    <row r="30" spans="2:133" ht="11.25" customHeight="1" x14ac:dyDescent="0.15">
      <c r="B30" s="617" t="s">
        <v>287</v>
      </c>
      <c r="C30" s="618"/>
      <c r="D30" s="618"/>
      <c r="E30" s="618"/>
      <c r="F30" s="618"/>
      <c r="G30" s="618"/>
      <c r="H30" s="618"/>
      <c r="I30" s="618"/>
      <c r="J30" s="618"/>
      <c r="K30" s="618"/>
      <c r="L30" s="618"/>
      <c r="M30" s="618"/>
      <c r="N30" s="618"/>
      <c r="O30" s="618"/>
      <c r="P30" s="618"/>
      <c r="Q30" s="619"/>
      <c r="R30" s="620">
        <v>91093</v>
      </c>
      <c r="S30" s="621"/>
      <c r="T30" s="621"/>
      <c r="U30" s="621"/>
      <c r="V30" s="621"/>
      <c r="W30" s="621"/>
      <c r="X30" s="621"/>
      <c r="Y30" s="622"/>
      <c r="Z30" s="673">
        <v>1.6</v>
      </c>
      <c r="AA30" s="673"/>
      <c r="AB30" s="673"/>
      <c r="AC30" s="673"/>
      <c r="AD30" s="674" t="s">
        <v>109</v>
      </c>
      <c r="AE30" s="674"/>
      <c r="AF30" s="674"/>
      <c r="AG30" s="674"/>
      <c r="AH30" s="674"/>
      <c r="AI30" s="674"/>
      <c r="AJ30" s="674"/>
      <c r="AK30" s="674"/>
      <c r="AL30" s="643" t="s">
        <v>109</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99.5</v>
      </c>
      <c r="BH30" s="687"/>
      <c r="BI30" s="687"/>
      <c r="BJ30" s="687"/>
      <c r="BK30" s="687"/>
      <c r="BL30" s="687"/>
      <c r="BM30" s="688">
        <v>98.3</v>
      </c>
      <c r="BN30" s="687"/>
      <c r="BO30" s="687"/>
      <c r="BP30" s="687"/>
      <c r="BQ30" s="689"/>
      <c r="BR30" s="686">
        <v>99.3</v>
      </c>
      <c r="BS30" s="687"/>
      <c r="BT30" s="687"/>
      <c r="BU30" s="687"/>
      <c r="BV30" s="687"/>
      <c r="BW30" s="687"/>
      <c r="BX30" s="688">
        <v>98.2</v>
      </c>
      <c r="BY30" s="687"/>
      <c r="BZ30" s="687"/>
      <c r="CA30" s="687"/>
      <c r="CB30" s="689"/>
      <c r="CD30" s="692"/>
      <c r="CE30" s="693"/>
      <c r="CF30" s="657" t="s">
        <v>290</v>
      </c>
      <c r="CG30" s="654"/>
      <c r="CH30" s="654"/>
      <c r="CI30" s="654"/>
      <c r="CJ30" s="654"/>
      <c r="CK30" s="654"/>
      <c r="CL30" s="654"/>
      <c r="CM30" s="654"/>
      <c r="CN30" s="654"/>
      <c r="CO30" s="654"/>
      <c r="CP30" s="654"/>
      <c r="CQ30" s="655"/>
      <c r="CR30" s="620">
        <v>442361</v>
      </c>
      <c r="CS30" s="621"/>
      <c r="CT30" s="621"/>
      <c r="CU30" s="621"/>
      <c r="CV30" s="621"/>
      <c r="CW30" s="621"/>
      <c r="CX30" s="621"/>
      <c r="CY30" s="622"/>
      <c r="CZ30" s="623">
        <v>7.7</v>
      </c>
      <c r="DA30" s="641"/>
      <c r="DB30" s="641"/>
      <c r="DC30" s="642"/>
      <c r="DD30" s="626">
        <v>442361</v>
      </c>
      <c r="DE30" s="621"/>
      <c r="DF30" s="621"/>
      <c r="DG30" s="621"/>
      <c r="DH30" s="621"/>
      <c r="DI30" s="621"/>
      <c r="DJ30" s="621"/>
      <c r="DK30" s="622"/>
      <c r="DL30" s="626">
        <v>442361</v>
      </c>
      <c r="DM30" s="621"/>
      <c r="DN30" s="621"/>
      <c r="DO30" s="621"/>
      <c r="DP30" s="621"/>
      <c r="DQ30" s="621"/>
      <c r="DR30" s="621"/>
      <c r="DS30" s="621"/>
      <c r="DT30" s="621"/>
      <c r="DU30" s="621"/>
      <c r="DV30" s="622"/>
      <c r="DW30" s="643">
        <v>11.7</v>
      </c>
      <c r="DX30" s="644"/>
      <c r="DY30" s="644"/>
      <c r="DZ30" s="644"/>
      <c r="EA30" s="644"/>
      <c r="EB30" s="644"/>
      <c r="EC30" s="645"/>
    </row>
    <row r="31" spans="2:133" ht="11.25" customHeight="1" x14ac:dyDescent="0.15">
      <c r="B31" s="617" t="s">
        <v>291</v>
      </c>
      <c r="C31" s="618"/>
      <c r="D31" s="618"/>
      <c r="E31" s="618"/>
      <c r="F31" s="618"/>
      <c r="G31" s="618"/>
      <c r="H31" s="618"/>
      <c r="I31" s="618"/>
      <c r="J31" s="618"/>
      <c r="K31" s="618"/>
      <c r="L31" s="618"/>
      <c r="M31" s="618"/>
      <c r="N31" s="618"/>
      <c r="O31" s="618"/>
      <c r="P31" s="618"/>
      <c r="Q31" s="619"/>
      <c r="R31" s="620">
        <v>82758</v>
      </c>
      <c r="S31" s="621"/>
      <c r="T31" s="621"/>
      <c r="U31" s="621"/>
      <c r="V31" s="621"/>
      <c r="W31" s="621"/>
      <c r="X31" s="621"/>
      <c r="Y31" s="622"/>
      <c r="Z31" s="673">
        <v>1.4</v>
      </c>
      <c r="AA31" s="673"/>
      <c r="AB31" s="673"/>
      <c r="AC31" s="673"/>
      <c r="AD31" s="674" t="s">
        <v>109</v>
      </c>
      <c r="AE31" s="674"/>
      <c r="AF31" s="674"/>
      <c r="AG31" s="674"/>
      <c r="AH31" s="674"/>
      <c r="AI31" s="674"/>
      <c r="AJ31" s="674"/>
      <c r="AK31" s="674"/>
      <c r="AL31" s="643" t="s">
        <v>109</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99.4</v>
      </c>
      <c r="BH31" s="639"/>
      <c r="BI31" s="639"/>
      <c r="BJ31" s="639"/>
      <c r="BK31" s="639"/>
      <c r="BL31" s="639"/>
      <c r="BM31" s="675">
        <v>98</v>
      </c>
      <c r="BN31" s="685"/>
      <c r="BO31" s="685"/>
      <c r="BP31" s="685"/>
      <c r="BQ31" s="649"/>
      <c r="BR31" s="684">
        <v>99.1</v>
      </c>
      <c r="BS31" s="639"/>
      <c r="BT31" s="639"/>
      <c r="BU31" s="639"/>
      <c r="BV31" s="639"/>
      <c r="BW31" s="639"/>
      <c r="BX31" s="675">
        <v>97.7</v>
      </c>
      <c r="BY31" s="685"/>
      <c r="BZ31" s="685"/>
      <c r="CA31" s="685"/>
      <c r="CB31" s="649"/>
      <c r="CD31" s="692"/>
      <c r="CE31" s="693"/>
      <c r="CF31" s="657" t="s">
        <v>294</v>
      </c>
      <c r="CG31" s="654"/>
      <c r="CH31" s="654"/>
      <c r="CI31" s="654"/>
      <c r="CJ31" s="654"/>
      <c r="CK31" s="654"/>
      <c r="CL31" s="654"/>
      <c r="CM31" s="654"/>
      <c r="CN31" s="654"/>
      <c r="CO31" s="654"/>
      <c r="CP31" s="654"/>
      <c r="CQ31" s="655"/>
      <c r="CR31" s="620">
        <v>49673</v>
      </c>
      <c r="CS31" s="639"/>
      <c r="CT31" s="639"/>
      <c r="CU31" s="639"/>
      <c r="CV31" s="639"/>
      <c r="CW31" s="639"/>
      <c r="CX31" s="639"/>
      <c r="CY31" s="640"/>
      <c r="CZ31" s="623">
        <v>0.9</v>
      </c>
      <c r="DA31" s="641"/>
      <c r="DB31" s="641"/>
      <c r="DC31" s="642"/>
      <c r="DD31" s="626">
        <v>49673</v>
      </c>
      <c r="DE31" s="639"/>
      <c r="DF31" s="639"/>
      <c r="DG31" s="639"/>
      <c r="DH31" s="639"/>
      <c r="DI31" s="639"/>
      <c r="DJ31" s="639"/>
      <c r="DK31" s="640"/>
      <c r="DL31" s="626">
        <v>49673</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295</v>
      </c>
      <c r="C32" s="618"/>
      <c r="D32" s="618"/>
      <c r="E32" s="618"/>
      <c r="F32" s="618"/>
      <c r="G32" s="618"/>
      <c r="H32" s="618"/>
      <c r="I32" s="618"/>
      <c r="J32" s="618"/>
      <c r="K32" s="618"/>
      <c r="L32" s="618"/>
      <c r="M32" s="618"/>
      <c r="N32" s="618"/>
      <c r="O32" s="618"/>
      <c r="P32" s="618"/>
      <c r="Q32" s="619"/>
      <c r="R32" s="620">
        <v>65776</v>
      </c>
      <c r="S32" s="621"/>
      <c r="T32" s="621"/>
      <c r="U32" s="621"/>
      <c r="V32" s="621"/>
      <c r="W32" s="621"/>
      <c r="X32" s="621"/>
      <c r="Y32" s="622"/>
      <c r="Z32" s="673">
        <v>1.1000000000000001</v>
      </c>
      <c r="AA32" s="673"/>
      <c r="AB32" s="673"/>
      <c r="AC32" s="673"/>
      <c r="AD32" s="674">
        <v>135</v>
      </c>
      <c r="AE32" s="674"/>
      <c r="AF32" s="674"/>
      <c r="AG32" s="674"/>
      <c r="AH32" s="674"/>
      <c r="AI32" s="674"/>
      <c r="AJ32" s="674"/>
      <c r="AK32" s="674"/>
      <c r="AL32" s="643">
        <v>0</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99.5</v>
      </c>
      <c r="BH32" s="605"/>
      <c r="BI32" s="605"/>
      <c r="BJ32" s="605"/>
      <c r="BK32" s="605"/>
      <c r="BL32" s="605"/>
      <c r="BM32" s="668">
        <v>98.5</v>
      </c>
      <c r="BN32" s="605"/>
      <c r="BO32" s="605"/>
      <c r="BP32" s="605"/>
      <c r="BQ32" s="662"/>
      <c r="BR32" s="683">
        <v>99.5</v>
      </c>
      <c r="BS32" s="605"/>
      <c r="BT32" s="605"/>
      <c r="BU32" s="605"/>
      <c r="BV32" s="605"/>
      <c r="BW32" s="605"/>
      <c r="BX32" s="668">
        <v>98.4</v>
      </c>
      <c r="BY32" s="605"/>
      <c r="BZ32" s="605"/>
      <c r="CA32" s="605"/>
      <c r="CB32" s="662"/>
      <c r="CD32" s="694"/>
      <c r="CE32" s="695"/>
      <c r="CF32" s="657" t="s">
        <v>297</v>
      </c>
      <c r="CG32" s="654"/>
      <c r="CH32" s="654"/>
      <c r="CI32" s="654"/>
      <c r="CJ32" s="654"/>
      <c r="CK32" s="654"/>
      <c r="CL32" s="654"/>
      <c r="CM32" s="654"/>
      <c r="CN32" s="654"/>
      <c r="CO32" s="654"/>
      <c r="CP32" s="654"/>
      <c r="CQ32" s="655"/>
      <c r="CR32" s="620" t="s">
        <v>109</v>
      </c>
      <c r="CS32" s="621"/>
      <c r="CT32" s="621"/>
      <c r="CU32" s="621"/>
      <c r="CV32" s="621"/>
      <c r="CW32" s="621"/>
      <c r="CX32" s="621"/>
      <c r="CY32" s="622"/>
      <c r="CZ32" s="623" t="s">
        <v>109</v>
      </c>
      <c r="DA32" s="641"/>
      <c r="DB32" s="641"/>
      <c r="DC32" s="642"/>
      <c r="DD32" s="626" t="s">
        <v>109</v>
      </c>
      <c r="DE32" s="621"/>
      <c r="DF32" s="621"/>
      <c r="DG32" s="621"/>
      <c r="DH32" s="621"/>
      <c r="DI32" s="621"/>
      <c r="DJ32" s="621"/>
      <c r="DK32" s="622"/>
      <c r="DL32" s="626" t="s">
        <v>109</v>
      </c>
      <c r="DM32" s="621"/>
      <c r="DN32" s="621"/>
      <c r="DO32" s="621"/>
      <c r="DP32" s="621"/>
      <c r="DQ32" s="621"/>
      <c r="DR32" s="621"/>
      <c r="DS32" s="621"/>
      <c r="DT32" s="621"/>
      <c r="DU32" s="621"/>
      <c r="DV32" s="622"/>
      <c r="DW32" s="643" t="s">
        <v>109</v>
      </c>
      <c r="DX32" s="644"/>
      <c r="DY32" s="644"/>
      <c r="DZ32" s="644"/>
      <c r="EA32" s="644"/>
      <c r="EB32" s="644"/>
      <c r="EC32" s="645"/>
    </row>
    <row r="33" spans="2:133" ht="11.25" customHeight="1" x14ac:dyDescent="0.15">
      <c r="B33" s="617" t="s">
        <v>298</v>
      </c>
      <c r="C33" s="618"/>
      <c r="D33" s="618"/>
      <c r="E33" s="618"/>
      <c r="F33" s="618"/>
      <c r="G33" s="618"/>
      <c r="H33" s="618"/>
      <c r="I33" s="618"/>
      <c r="J33" s="618"/>
      <c r="K33" s="618"/>
      <c r="L33" s="618"/>
      <c r="M33" s="618"/>
      <c r="N33" s="618"/>
      <c r="O33" s="618"/>
      <c r="P33" s="618"/>
      <c r="Q33" s="619"/>
      <c r="R33" s="620">
        <v>589100</v>
      </c>
      <c r="S33" s="621"/>
      <c r="T33" s="621"/>
      <c r="U33" s="621"/>
      <c r="V33" s="621"/>
      <c r="W33" s="621"/>
      <c r="X33" s="621"/>
      <c r="Y33" s="622"/>
      <c r="Z33" s="673">
        <v>10.1</v>
      </c>
      <c r="AA33" s="673"/>
      <c r="AB33" s="673"/>
      <c r="AC33" s="673"/>
      <c r="AD33" s="674" t="s">
        <v>109</v>
      </c>
      <c r="AE33" s="674"/>
      <c r="AF33" s="674"/>
      <c r="AG33" s="674"/>
      <c r="AH33" s="674"/>
      <c r="AI33" s="674"/>
      <c r="AJ33" s="674"/>
      <c r="AK33" s="674"/>
      <c r="AL33" s="643" t="s">
        <v>109</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2376900</v>
      </c>
      <c r="CS33" s="639"/>
      <c r="CT33" s="639"/>
      <c r="CU33" s="639"/>
      <c r="CV33" s="639"/>
      <c r="CW33" s="639"/>
      <c r="CX33" s="639"/>
      <c r="CY33" s="640"/>
      <c r="CZ33" s="623">
        <v>41.6</v>
      </c>
      <c r="DA33" s="641"/>
      <c r="DB33" s="641"/>
      <c r="DC33" s="642"/>
      <c r="DD33" s="626">
        <v>1951138</v>
      </c>
      <c r="DE33" s="639"/>
      <c r="DF33" s="639"/>
      <c r="DG33" s="639"/>
      <c r="DH33" s="639"/>
      <c r="DI33" s="639"/>
      <c r="DJ33" s="639"/>
      <c r="DK33" s="640"/>
      <c r="DL33" s="626">
        <v>1690960</v>
      </c>
      <c r="DM33" s="639"/>
      <c r="DN33" s="639"/>
      <c r="DO33" s="639"/>
      <c r="DP33" s="639"/>
      <c r="DQ33" s="639"/>
      <c r="DR33" s="639"/>
      <c r="DS33" s="639"/>
      <c r="DT33" s="639"/>
      <c r="DU33" s="639"/>
      <c r="DV33" s="640"/>
      <c r="DW33" s="643">
        <v>44.8</v>
      </c>
      <c r="DX33" s="644"/>
      <c r="DY33" s="644"/>
      <c r="DZ33" s="644"/>
      <c r="EA33" s="644"/>
      <c r="EB33" s="644"/>
      <c r="EC33" s="645"/>
    </row>
    <row r="34" spans="2:133" ht="11.25" customHeight="1" x14ac:dyDescent="0.15">
      <c r="B34" s="617" t="s">
        <v>300</v>
      </c>
      <c r="C34" s="618"/>
      <c r="D34" s="618"/>
      <c r="E34" s="618"/>
      <c r="F34" s="618"/>
      <c r="G34" s="618"/>
      <c r="H34" s="618"/>
      <c r="I34" s="618"/>
      <c r="J34" s="618"/>
      <c r="K34" s="618"/>
      <c r="L34" s="618"/>
      <c r="M34" s="618"/>
      <c r="N34" s="618"/>
      <c r="O34" s="618"/>
      <c r="P34" s="618"/>
      <c r="Q34" s="619"/>
      <c r="R34" s="620" t="s">
        <v>109</v>
      </c>
      <c r="S34" s="621"/>
      <c r="T34" s="621"/>
      <c r="U34" s="621"/>
      <c r="V34" s="621"/>
      <c r="W34" s="621"/>
      <c r="X34" s="621"/>
      <c r="Y34" s="622"/>
      <c r="Z34" s="673" t="s">
        <v>109</v>
      </c>
      <c r="AA34" s="673"/>
      <c r="AB34" s="673"/>
      <c r="AC34" s="673"/>
      <c r="AD34" s="674" t="s">
        <v>109</v>
      </c>
      <c r="AE34" s="674"/>
      <c r="AF34" s="674"/>
      <c r="AG34" s="674"/>
      <c r="AH34" s="674"/>
      <c r="AI34" s="674"/>
      <c r="AJ34" s="674"/>
      <c r="AK34" s="674"/>
      <c r="AL34" s="643" t="s">
        <v>109</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1004461</v>
      </c>
      <c r="CS34" s="621"/>
      <c r="CT34" s="621"/>
      <c r="CU34" s="621"/>
      <c r="CV34" s="621"/>
      <c r="CW34" s="621"/>
      <c r="CX34" s="621"/>
      <c r="CY34" s="622"/>
      <c r="CZ34" s="623">
        <v>17.600000000000001</v>
      </c>
      <c r="DA34" s="641"/>
      <c r="DB34" s="641"/>
      <c r="DC34" s="642"/>
      <c r="DD34" s="626">
        <v>718869</v>
      </c>
      <c r="DE34" s="621"/>
      <c r="DF34" s="621"/>
      <c r="DG34" s="621"/>
      <c r="DH34" s="621"/>
      <c r="DI34" s="621"/>
      <c r="DJ34" s="621"/>
      <c r="DK34" s="622"/>
      <c r="DL34" s="626">
        <v>595686</v>
      </c>
      <c r="DM34" s="621"/>
      <c r="DN34" s="621"/>
      <c r="DO34" s="621"/>
      <c r="DP34" s="621"/>
      <c r="DQ34" s="621"/>
      <c r="DR34" s="621"/>
      <c r="DS34" s="621"/>
      <c r="DT34" s="621"/>
      <c r="DU34" s="621"/>
      <c r="DV34" s="622"/>
      <c r="DW34" s="643">
        <v>15.8</v>
      </c>
      <c r="DX34" s="644"/>
      <c r="DY34" s="644"/>
      <c r="DZ34" s="644"/>
      <c r="EA34" s="644"/>
      <c r="EB34" s="644"/>
      <c r="EC34" s="645"/>
    </row>
    <row r="35" spans="2:133" ht="11.25" customHeight="1" x14ac:dyDescent="0.15">
      <c r="B35" s="617" t="s">
        <v>304</v>
      </c>
      <c r="C35" s="618"/>
      <c r="D35" s="618"/>
      <c r="E35" s="618"/>
      <c r="F35" s="618"/>
      <c r="G35" s="618"/>
      <c r="H35" s="618"/>
      <c r="I35" s="618"/>
      <c r="J35" s="618"/>
      <c r="K35" s="618"/>
      <c r="L35" s="618"/>
      <c r="M35" s="618"/>
      <c r="N35" s="618"/>
      <c r="O35" s="618"/>
      <c r="P35" s="618"/>
      <c r="Q35" s="619"/>
      <c r="R35" s="620">
        <v>309400</v>
      </c>
      <c r="S35" s="621"/>
      <c r="T35" s="621"/>
      <c r="U35" s="621"/>
      <c r="V35" s="621"/>
      <c r="W35" s="621"/>
      <c r="X35" s="621"/>
      <c r="Y35" s="622"/>
      <c r="Z35" s="673">
        <v>5.3</v>
      </c>
      <c r="AA35" s="673"/>
      <c r="AB35" s="673"/>
      <c r="AC35" s="673"/>
      <c r="AD35" s="674" t="s">
        <v>109</v>
      </c>
      <c r="AE35" s="674"/>
      <c r="AF35" s="674"/>
      <c r="AG35" s="674"/>
      <c r="AH35" s="674"/>
      <c r="AI35" s="674"/>
      <c r="AJ35" s="674"/>
      <c r="AK35" s="674"/>
      <c r="AL35" s="643" t="s">
        <v>109</v>
      </c>
      <c r="AM35" s="675"/>
      <c r="AN35" s="675"/>
      <c r="AO35" s="676"/>
      <c r="AP35" s="188"/>
      <c r="AQ35" s="677" t="s">
        <v>305</v>
      </c>
      <c r="AR35" s="678"/>
      <c r="AS35" s="678"/>
      <c r="AT35" s="678"/>
      <c r="AU35" s="678"/>
      <c r="AV35" s="678"/>
      <c r="AW35" s="678"/>
      <c r="AX35" s="678"/>
      <c r="AY35" s="679"/>
      <c r="AZ35" s="670">
        <v>633399</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153161</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37876</v>
      </c>
      <c r="CS35" s="639"/>
      <c r="CT35" s="639"/>
      <c r="CU35" s="639"/>
      <c r="CV35" s="639"/>
      <c r="CW35" s="639"/>
      <c r="CX35" s="639"/>
      <c r="CY35" s="640"/>
      <c r="CZ35" s="623">
        <v>0.7</v>
      </c>
      <c r="DA35" s="641"/>
      <c r="DB35" s="641"/>
      <c r="DC35" s="642"/>
      <c r="DD35" s="626">
        <v>37876</v>
      </c>
      <c r="DE35" s="639"/>
      <c r="DF35" s="639"/>
      <c r="DG35" s="639"/>
      <c r="DH35" s="639"/>
      <c r="DI35" s="639"/>
      <c r="DJ35" s="639"/>
      <c r="DK35" s="640"/>
      <c r="DL35" s="626">
        <v>37876</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15">
      <c r="B36" s="601" t="s">
        <v>308</v>
      </c>
      <c r="C36" s="602"/>
      <c r="D36" s="602"/>
      <c r="E36" s="602"/>
      <c r="F36" s="602"/>
      <c r="G36" s="602"/>
      <c r="H36" s="602"/>
      <c r="I36" s="602"/>
      <c r="J36" s="602"/>
      <c r="K36" s="602"/>
      <c r="L36" s="602"/>
      <c r="M36" s="602"/>
      <c r="N36" s="602"/>
      <c r="O36" s="602"/>
      <c r="P36" s="602"/>
      <c r="Q36" s="603"/>
      <c r="R36" s="604">
        <v>5850799</v>
      </c>
      <c r="S36" s="661"/>
      <c r="T36" s="661"/>
      <c r="U36" s="661"/>
      <c r="V36" s="661"/>
      <c r="W36" s="661"/>
      <c r="X36" s="661"/>
      <c r="Y36" s="664"/>
      <c r="Z36" s="665">
        <v>100</v>
      </c>
      <c r="AA36" s="665"/>
      <c r="AB36" s="665"/>
      <c r="AC36" s="665"/>
      <c r="AD36" s="666">
        <v>3465363</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98300</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143246</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697558</v>
      </c>
      <c r="CS36" s="621"/>
      <c r="CT36" s="621"/>
      <c r="CU36" s="621"/>
      <c r="CV36" s="621"/>
      <c r="CW36" s="621"/>
      <c r="CX36" s="621"/>
      <c r="CY36" s="622"/>
      <c r="CZ36" s="623">
        <v>12.2</v>
      </c>
      <c r="DA36" s="641"/>
      <c r="DB36" s="641"/>
      <c r="DC36" s="642"/>
      <c r="DD36" s="626">
        <v>654590</v>
      </c>
      <c r="DE36" s="621"/>
      <c r="DF36" s="621"/>
      <c r="DG36" s="621"/>
      <c r="DH36" s="621"/>
      <c r="DI36" s="621"/>
      <c r="DJ36" s="621"/>
      <c r="DK36" s="622"/>
      <c r="DL36" s="626">
        <v>556217</v>
      </c>
      <c r="DM36" s="621"/>
      <c r="DN36" s="621"/>
      <c r="DO36" s="621"/>
      <c r="DP36" s="621"/>
      <c r="DQ36" s="621"/>
      <c r="DR36" s="621"/>
      <c r="DS36" s="621"/>
      <c r="DT36" s="621"/>
      <c r="DU36" s="621"/>
      <c r="DV36" s="622"/>
      <c r="DW36" s="643">
        <v>14.7</v>
      </c>
      <c r="DX36" s="644"/>
      <c r="DY36" s="644"/>
      <c r="DZ36" s="644"/>
      <c r="EA36" s="644"/>
      <c r="EB36" s="644"/>
      <c r="EC36" s="645"/>
    </row>
    <row r="37" spans="2:133" ht="11.25" customHeight="1" x14ac:dyDescent="0.15">
      <c r="AQ37" s="646" t="s">
        <v>312</v>
      </c>
      <c r="AR37" s="647"/>
      <c r="AS37" s="647"/>
      <c r="AT37" s="647"/>
      <c r="AU37" s="647"/>
      <c r="AV37" s="647"/>
      <c r="AW37" s="647"/>
      <c r="AX37" s="647"/>
      <c r="AY37" s="648"/>
      <c r="AZ37" s="620">
        <v>20480</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2012</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516548</v>
      </c>
      <c r="CS37" s="639"/>
      <c r="CT37" s="639"/>
      <c r="CU37" s="639"/>
      <c r="CV37" s="639"/>
      <c r="CW37" s="639"/>
      <c r="CX37" s="639"/>
      <c r="CY37" s="640"/>
      <c r="CZ37" s="623">
        <v>9</v>
      </c>
      <c r="DA37" s="641"/>
      <c r="DB37" s="641"/>
      <c r="DC37" s="642"/>
      <c r="DD37" s="626">
        <v>506205</v>
      </c>
      <c r="DE37" s="639"/>
      <c r="DF37" s="639"/>
      <c r="DG37" s="639"/>
      <c r="DH37" s="639"/>
      <c r="DI37" s="639"/>
      <c r="DJ37" s="639"/>
      <c r="DK37" s="640"/>
      <c r="DL37" s="626">
        <v>445626</v>
      </c>
      <c r="DM37" s="639"/>
      <c r="DN37" s="639"/>
      <c r="DO37" s="639"/>
      <c r="DP37" s="639"/>
      <c r="DQ37" s="639"/>
      <c r="DR37" s="639"/>
      <c r="DS37" s="639"/>
      <c r="DT37" s="639"/>
      <c r="DU37" s="639"/>
      <c r="DV37" s="640"/>
      <c r="DW37" s="643">
        <v>11.8</v>
      </c>
      <c r="DX37" s="644"/>
      <c r="DY37" s="644"/>
      <c r="DZ37" s="644"/>
      <c r="EA37" s="644"/>
      <c r="EB37" s="644"/>
      <c r="EC37" s="645"/>
    </row>
    <row r="38" spans="2:133" ht="11.25" customHeight="1" x14ac:dyDescent="0.15">
      <c r="AQ38" s="646" t="s">
        <v>315</v>
      </c>
      <c r="AR38" s="647"/>
      <c r="AS38" s="647"/>
      <c r="AT38" s="647"/>
      <c r="AU38" s="647"/>
      <c r="AV38" s="647"/>
      <c r="AW38" s="647"/>
      <c r="AX38" s="647"/>
      <c r="AY38" s="648"/>
      <c r="AZ38" s="620" t="s">
        <v>316</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3252</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612919</v>
      </c>
      <c r="CS38" s="621"/>
      <c r="CT38" s="621"/>
      <c r="CU38" s="621"/>
      <c r="CV38" s="621"/>
      <c r="CW38" s="621"/>
      <c r="CX38" s="621"/>
      <c r="CY38" s="622"/>
      <c r="CZ38" s="623">
        <v>10.7</v>
      </c>
      <c r="DA38" s="641"/>
      <c r="DB38" s="641"/>
      <c r="DC38" s="642"/>
      <c r="DD38" s="626">
        <v>539803</v>
      </c>
      <c r="DE38" s="621"/>
      <c r="DF38" s="621"/>
      <c r="DG38" s="621"/>
      <c r="DH38" s="621"/>
      <c r="DI38" s="621"/>
      <c r="DJ38" s="621"/>
      <c r="DK38" s="622"/>
      <c r="DL38" s="626">
        <v>501181</v>
      </c>
      <c r="DM38" s="621"/>
      <c r="DN38" s="621"/>
      <c r="DO38" s="621"/>
      <c r="DP38" s="621"/>
      <c r="DQ38" s="621"/>
      <c r="DR38" s="621"/>
      <c r="DS38" s="621"/>
      <c r="DT38" s="621"/>
      <c r="DU38" s="621"/>
      <c r="DV38" s="622"/>
      <c r="DW38" s="643">
        <v>13.3</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316</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94</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21086</v>
      </c>
      <c r="CS39" s="639"/>
      <c r="CT39" s="639"/>
      <c r="CU39" s="639"/>
      <c r="CV39" s="639"/>
      <c r="CW39" s="639"/>
      <c r="CX39" s="639"/>
      <c r="CY39" s="640"/>
      <c r="CZ39" s="623">
        <v>0.4</v>
      </c>
      <c r="DA39" s="641"/>
      <c r="DB39" s="641"/>
      <c r="DC39" s="642"/>
      <c r="DD39" s="626" t="s">
        <v>316</v>
      </c>
      <c r="DE39" s="639"/>
      <c r="DF39" s="639"/>
      <c r="DG39" s="639"/>
      <c r="DH39" s="639"/>
      <c r="DI39" s="639"/>
      <c r="DJ39" s="639"/>
      <c r="DK39" s="640"/>
      <c r="DL39" s="626" t="s">
        <v>316</v>
      </c>
      <c r="DM39" s="639"/>
      <c r="DN39" s="639"/>
      <c r="DO39" s="639"/>
      <c r="DP39" s="639"/>
      <c r="DQ39" s="639"/>
      <c r="DR39" s="639"/>
      <c r="DS39" s="639"/>
      <c r="DT39" s="639"/>
      <c r="DU39" s="639"/>
      <c r="DV39" s="640"/>
      <c r="DW39" s="643" t="s">
        <v>316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102734</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89</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3000</v>
      </c>
      <c r="CS40" s="621"/>
      <c r="CT40" s="621"/>
      <c r="CU40" s="621"/>
      <c r="CV40" s="621"/>
      <c r="CW40" s="621"/>
      <c r="CX40" s="621"/>
      <c r="CY40" s="622"/>
      <c r="CZ40" s="623">
        <v>0.1</v>
      </c>
      <c r="DA40" s="641"/>
      <c r="DB40" s="641"/>
      <c r="DC40" s="642"/>
      <c r="DD40" s="626" t="s">
        <v>316</v>
      </c>
      <c r="DE40" s="621"/>
      <c r="DF40" s="621"/>
      <c r="DG40" s="621"/>
      <c r="DH40" s="621"/>
      <c r="DI40" s="621"/>
      <c r="DJ40" s="621"/>
      <c r="DK40" s="622"/>
      <c r="DL40" s="626" t="s">
        <v>316</v>
      </c>
      <c r="DM40" s="621"/>
      <c r="DN40" s="621"/>
      <c r="DO40" s="621"/>
      <c r="DP40" s="621"/>
      <c r="DQ40" s="621"/>
      <c r="DR40" s="621"/>
      <c r="DS40" s="621"/>
      <c r="DT40" s="621"/>
      <c r="DU40" s="621"/>
      <c r="DV40" s="622"/>
      <c r="DW40" s="643" t="s">
        <v>316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411885</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313</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638264</v>
      </c>
      <c r="CS42" s="621"/>
      <c r="CT42" s="621"/>
      <c r="CU42" s="621"/>
      <c r="CV42" s="621"/>
      <c r="CW42" s="621"/>
      <c r="CX42" s="621"/>
      <c r="CY42" s="622"/>
      <c r="CZ42" s="623">
        <v>11.2</v>
      </c>
      <c r="DA42" s="624"/>
      <c r="DB42" s="624"/>
      <c r="DC42" s="625"/>
      <c r="DD42" s="626">
        <v>65558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6267</v>
      </c>
      <c r="CS43" s="639"/>
      <c r="CT43" s="639"/>
      <c r="CU43" s="639"/>
      <c r="CV43" s="639"/>
      <c r="CW43" s="639"/>
      <c r="CX43" s="639"/>
      <c r="CY43" s="640"/>
      <c r="CZ43" s="623">
        <v>0.1</v>
      </c>
      <c r="DA43" s="641"/>
      <c r="DB43" s="641"/>
      <c r="DC43" s="642"/>
      <c r="DD43" s="626">
        <v>6267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334</v>
      </c>
      <c r="CD44" s="633" t="s">
        <v>286</v>
      </c>
      <c r="CE44" s="634"/>
      <c r="CF44" s="617" t="s">
        <v>335</v>
      </c>
      <c r="CG44" s="618"/>
      <c r="CH44" s="618"/>
      <c r="CI44" s="618"/>
      <c r="CJ44" s="618"/>
      <c r="CK44" s="618"/>
      <c r="CL44" s="618"/>
      <c r="CM44" s="618"/>
      <c r="CN44" s="618"/>
      <c r="CO44" s="618"/>
      <c r="CP44" s="618"/>
      <c r="CQ44" s="619"/>
      <c r="CR44" s="620">
        <v>622256</v>
      </c>
      <c r="CS44" s="621"/>
      <c r="CT44" s="621"/>
      <c r="CU44" s="621"/>
      <c r="CV44" s="621"/>
      <c r="CW44" s="621"/>
      <c r="CX44" s="621"/>
      <c r="CY44" s="622"/>
      <c r="CZ44" s="623">
        <v>10.9</v>
      </c>
      <c r="DA44" s="624"/>
      <c r="DB44" s="624"/>
      <c r="DC44" s="625"/>
      <c r="DD44" s="626">
        <v>65450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336</v>
      </c>
      <c r="CG45" s="618"/>
      <c r="CH45" s="618"/>
      <c r="CI45" s="618"/>
      <c r="CJ45" s="618"/>
      <c r="CK45" s="618"/>
      <c r="CL45" s="618"/>
      <c r="CM45" s="618"/>
      <c r="CN45" s="618"/>
      <c r="CO45" s="618"/>
      <c r="CP45" s="618"/>
      <c r="CQ45" s="619"/>
      <c r="CR45" s="620">
        <v>347376</v>
      </c>
      <c r="CS45" s="639"/>
      <c r="CT45" s="639"/>
      <c r="CU45" s="639"/>
      <c r="CV45" s="639"/>
      <c r="CW45" s="639"/>
      <c r="CX45" s="639"/>
      <c r="CY45" s="640"/>
      <c r="CZ45" s="623">
        <v>6.1</v>
      </c>
      <c r="DA45" s="641"/>
      <c r="DB45" s="641"/>
      <c r="DC45" s="642"/>
      <c r="DD45" s="626">
        <v>14034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337</v>
      </c>
      <c r="CG46" s="618"/>
      <c r="CH46" s="618"/>
      <c r="CI46" s="618"/>
      <c r="CJ46" s="618"/>
      <c r="CK46" s="618"/>
      <c r="CL46" s="618"/>
      <c r="CM46" s="618"/>
      <c r="CN46" s="618"/>
      <c r="CO46" s="618"/>
      <c r="CP46" s="618"/>
      <c r="CQ46" s="619"/>
      <c r="CR46" s="620">
        <v>274880</v>
      </c>
      <c r="CS46" s="621"/>
      <c r="CT46" s="621"/>
      <c r="CU46" s="621"/>
      <c r="CV46" s="621"/>
      <c r="CW46" s="621"/>
      <c r="CX46" s="621"/>
      <c r="CY46" s="622"/>
      <c r="CZ46" s="623">
        <v>4.8</v>
      </c>
      <c r="DA46" s="624"/>
      <c r="DB46" s="624"/>
      <c r="DC46" s="625"/>
      <c r="DD46" s="626">
        <v>51416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338</v>
      </c>
      <c r="CG47" s="618"/>
      <c r="CH47" s="618"/>
      <c r="CI47" s="618"/>
      <c r="CJ47" s="618"/>
      <c r="CK47" s="618"/>
      <c r="CL47" s="618"/>
      <c r="CM47" s="618"/>
      <c r="CN47" s="618"/>
      <c r="CO47" s="618"/>
      <c r="CP47" s="618"/>
      <c r="CQ47" s="619"/>
      <c r="CR47" s="620">
        <v>16008</v>
      </c>
      <c r="CS47" s="639"/>
      <c r="CT47" s="639"/>
      <c r="CU47" s="639"/>
      <c r="CV47" s="639"/>
      <c r="CW47" s="639"/>
      <c r="CX47" s="639"/>
      <c r="CY47" s="640"/>
      <c r="CZ47" s="623">
        <v>0.3</v>
      </c>
      <c r="DA47" s="641"/>
      <c r="DB47" s="641"/>
      <c r="DC47" s="642"/>
      <c r="DD47" s="626">
        <v>108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339</v>
      </c>
      <c r="CG48" s="618"/>
      <c r="CH48" s="618"/>
      <c r="CI48" s="618"/>
      <c r="CJ48" s="618"/>
      <c r="CK48" s="618"/>
      <c r="CL48" s="618"/>
      <c r="CM48" s="618"/>
      <c r="CN48" s="618"/>
      <c r="CO48" s="618"/>
      <c r="CP48" s="618"/>
      <c r="CQ48" s="619"/>
      <c r="CR48" s="620" t="s">
        <v>109</v>
      </c>
      <c r="CS48" s="621"/>
      <c r="CT48" s="621"/>
      <c r="CU48" s="621"/>
      <c r="CV48" s="621"/>
      <c r="CW48" s="621"/>
      <c r="CX48" s="621"/>
      <c r="CY48" s="622"/>
      <c r="CZ48" s="623" t="s">
        <v>109</v>
      </c>
      <c r="DA48" s="624"/>
      <c r="DB48" s="624"/>
      <c r="DC48" s="625"/>
      <c r="DD48" s="626" t="s">
        <v>109</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340</v>
      </c>
      <c r="CE49" s="602"/>
      <c r="CF49" s="602"/>
      <c r="CG49" s="602"/>
      <c r="CH49" s="602"/>
      <c r="CI49" s="602"/>
      <c r="CJ49" s="602"/>
      <c r="CK49" s="602"/>
      <c r="CL49" s="602"/>
      <c r="CM49" s="602"/>
      <c r="CN49" s="602"/>
      <c r="CO49" s="602"/>
      <c r="CP49" s="602"/>
      <c r="CQ49" s="603"/>
      <c r="CR49" s="604">
        <v>5708946</v>
      </c>
      <c r="CS49" s="605"/>
      <c r="CT49" s="605"/>
      <c r="CU49" s="605"/>
      <c r="CV49" s="605"/>
      <c r="CW49" s="605"/>
      <c r="CX49" s="605"/>
      <c r="CY49" s="606"/>
      <c r="CZ49" s="607">
        <v>100</v>
      </c>
      <c r="DA49" s="608"/>
      <c r="DB49" s="608"/>
      <c r="DC49" s="609"/>
      <c r="DD49" s="610">
        <v>4018899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342</v>
      </c>
      <c r="DK2" s="1141"/>
      <c r="DL2" s="1141"/>
      <c r="DM2" s="1141"/>
      <c r="DN2" s="1141"/>
      <c r="DO2" s="1142"/>
      <c r="DP2" s="202"/>
      <c r="DQ2" s="1140" t="s">
        <v>343</v>
      </c>
      <c r="DR2" s="1141"/>
      <c r="DS2" s="1141"/>
      <c r="DT2" s="1141"/>
      <c r="DU2" s="1141"/>
      <c r="DV2" s="1141"/>
      <c r="DW2" s="1141"/>
      <c r="DX2" s="1141"/>
      <c r="DY2" s="1141"/>
      <c r="DZ2" s="114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3" t="s">
        <v>344</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3"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8" t="s">
        <v>360</v>
      </c>
      <c r="DH5" s="1129"/>
      <c r="DI5" s="1129"/>
      <c r="DJ5" s="1129"/>
      <c r="DK5" s="1130"/>
      <c r="DL5" s="1128" t="s">
        <v>361</v>
      </c>
      <c r="DM5" s="1129"/>
      <c r="DN5" s="1129"/>
      <c r="DO5" s="1129"/>
      <c r="DP5" s="1130"/>
      <c r="DQ5" s="1030" t="s">
        <v>362</v>
      </c>
      <c r="DR5" s="1031"/>
      <c r="DS5" s="1031"/>
      <c r="DT5" s="1031"/>
      <c r="DU5" s="1032"/>
      <c r="DV5" s="1030" t="s">
        <v>353</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x14ac:dyDescent="0.15">
      <c r="A7" s="211">
        <v>1</v>
      </c>
      <c r="B7" s="1079" t="s">
        <v>363</v>
      </c>
      <c r="C7" s="1080"/>
      <c r="D7" s="1080"/>
      <c r="E7" s="1080"/>
      <c r="F7" s="1080"/>
      <c r="G7" s="1080"/>
      <c r="H7" s="1080"/>
      <c r="I7" s="1080"/>
      <c r="J7" s="1080"/>
      <c r="K7" s="1080"/>
      <c r="L7" s="1080"/>
      <c r="M7" s="1080"/>
      <c r="N7" s="1080"/>
      <c r="O7" s="1080"/>
      <c r="P7" s="1081"/>
      <c r="Q7" s="1134">
        <v>5851</v>
      </c>
      <c r="R7" s="1135"/>
      <c r="S7" s="1135"/>
      <c r="T7" s="1135"/>
      <c r="U7" s="1135"/>
      <c r="V7" s="1135">
        <v>5709</v>
      </c>
      <c r="W7" s="1135"/>
      <c r="X7" s="1135"/>
      <c r="Y7" s="1135"/>
      <c r="Z7" s="1135"/>
      <c r="AA7" s="1135">
        <v>142</v>
      </c>
      <c r="AB7" s="1135"/>
      <c r="AC7" s="1135"/>
      <c r="AD7" s="1135"/>
      <c r="AE7" s="1136"/>
      <c r="AF7" s="1137">
        <v>120</v>
      </c>
      <c r="AG7" s="1138"/>
      <c r="AH7" s="1138"/>
      <c r="AI7" s="1138"/>
      <c r="AJ7" s="1139"/>
      <c r="AK7" s="1121">
        <v>91</v>
      </c>
      <c r="AL7" s="1122"/>
      <c r="AM7" s="1122"/>
      <c r="AN7" s="1122"/>
      <c r="AO7" s="1122"/>
      <c r="AP7" s="1122">
        <v>5360</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t="s">
        <v>541</v>
      </c>
      <c r="BS7" s="1125" t="s">
        <v>542</v>
      </c>
      <c r="BT7" s="1126"/>
      <c r="BU7" s="1126"/>
      <c r="BV7" s="1126"/>
      <c r="BW7" s="1126"/>
      <c r="BX7" s="1126"/>
      <c r="BY7" s="1126"/>
      <c r="BZ7" s="1126"/>
      <c r="CA7" s="1126"/>
      <c r="CB7" s="1126"/>
      <c r="CC7" s="1126"/>
      <c r="CD7" s="1126"/>
      <c r="CE7" s="1126"/>
      <c r="CF7" s="1126"/>
      <c r="CG7" s="1127"/>
      <c r="CH7" s="1118">
        <v>0</v>
      </c>
      <c r="CI7" s="1119"/>
      <c r="CJ7" s="1119"/>
      <c r="CK7" s="1119"/>
      <c r="CL7" s="1120"/>
      <c r="CM7" s="1118">
        <v>21</v>
      </c>
      <c r="CN7" s="1119"/>
      <c r="CO7" s="1119"/>
      <c r="CP7" s="1119"/>
      <c r="CQ7" s="1120"/>
      <c r="CR7" s="1118">
        <v>2</v>
      </c>
      <c r="CS7" s="1119"/>
      <c r="CT7" s="1119"/>
      <c r="CU7" s="1119"/>
      <c r="CV7" s="1120"/>
      <c r="CW7" s="1118">
        <v>4</v>
      </c>
      <c r="CX7" s="1119"/>
      <c r="CY7" s="1119"/>
      <c r="CZ7" s="1119"/>
      <c r="DA7" s="1120"/>
      <c r="DB7" s="1118" t="s">
        <v>530</v>
      </c>
      <c r="DC7" s="1119"/>
      <c r="DD7" s="1119"/>
      <c r="DE7" s="1119"/>
      <c r="DF7" s="1120"/>
      <c r="DG7" s="1118">
        <v>80</v>
      </c>
      <c r="DH7" s="1119"/>
      <c r="DI7" s="1119"/>
      <c r="DJ7" s="1119"/>
      <c r="DK7" s="1120"/>
      <c r="DL7" s="1118" t="s">
        <v>530</v>
      </c>
      <c r="DM7" s="1119"/>
      <c r="DN7" s="1119"/>
      <c r="DO7" s="1119"/>
      <c r="DP7" s="1120"/>
      <c r="DQ7" s="1118" t="s">
        <v>530</v>
      </c>
      <c r="DR7" s="1119"/>
      <c r="DS7" s="1119"/>
      <c r="DT7" s="1119"/>
      <c r="DU7" s="1120"/>
      <c r="DV7" s="1145"/>
      <c r="DW7" s="1146"/>
      <c r="DX7" s="1146"/>
      <c r="DY7" s="1146"/>
      <c r="DZ7" s="1147"/>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6"/>
      <c r="AL8" s="1117"/>
      <c r="AM8" s="1117"/>
      <c r="AN8" s="1117"/>
      <c r="AO8" s="1117"/>
      <c r="AP8" s="1117"/>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3" t="s">
        <v>543</v>
      </c>
      <c r="BT8" s="1044"/>
      <c r="BU8" s="1044"/>
      <c r="BV8" s="1044"/>
      <c r="BW8" s="1044"/>
      <c r="BX8" s="1044"/>
      <c r="BY8" s="1044"/>
      <c r="BZ8" s="1044"/>
      <c r="CA8" s="1044"/>
      <c r="CB8" s="1044"/>
      <c r="CC8" s="1044"/>
      <c r="CD8" s="1044"/>
      <c r="CE8" s="1044"/>
      <c r="CF8" s="1044"/>
      <c r="CG8" s="1045"/>
      <c r="CH8" s="1018">
        <v>0</v>
      </c>
      <c r="CI8" s="1019"/>
      <c r="CJ8" s="1019"/>
      <c r="CK8" s="1019"/>
      <c r="CL8" s="1020"/>
      <c r="CM8" s="1018">
        <v>68</v>
      </c>
      <c r="CN8" s="1019"/>
      <c r="CO8" s="1019"/>
      <c r="CP8" s="1019"/>
      <c r="CQ8" s="1020"/>
      <c r="CR8" s="1018">
        <v>5</v>
      </c>
      <c r="CS8" s="1019"/>
      <c r="CT8" s="1019"/>
      <c r="CU8" s="1019"/>
      <c r="CV8" s="1020"/>
      <c r="CW8" s="1018">
        <v>2</v>
      </c>
      <c r="CX8" s="1019"/>
      <c r="CY8" s="1019"/>
      <c r="CZ8" s="1019"/>
      <c r="DA8" s="1020"/>
      <c r="DB8" s="1018" t="s">
        <v>530</v>
      </c>
      <c r="DC8" s="1019"/>
      <c r="DD8" s="1019"/>
      <c r="DE8" s="1019"/>
      <c r="DF8" s="1020"/>
      <c r="DG8" s="1018" t="s">
        <v>530</v>
      </c>
      <c r="DH8" s="1019"/>
      <c r="DI8" s="1019"/>
      <c r="DJ8" s="1019"/>
      <c r="DK8" s="1020"/>
      <c r="DL8" s="1018" t="s">
        <v>530</v>
      </c>
      <c r="DM8" s="1019"/>
      <c r="DN8" s="1019"/>
      <c r="DO8" s="1019"/>
      <c r="DP8" s="1020"/>
      <c r="DQ8" s="1018" t="s">
        <v>530</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6"/>
      <c r="AL9" s="1117"/>
      <c r="AM9" s="1117"/>
      <c r="AN9" s="1117"/>
      <c r="AO9" s="1117"/>
      <c r="AP9" s="1117"/>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3" t="s">
        <v>544</v>
      </c>
      <c r="BT9" s="1044"/>
      <c r="BU9" s="1044"/>
      <c r="BV9" s="1044"/>
      <c r="BW9" s="1044"/>
      <c r="BX9" s="1044"/>
      <c r="BY9" s="1044"/>
      <c r="BZ9" s="1044"/>
      <c r="CA9" s="1044"/>
      <c r="CB9" s="1044"/>
      <c r="CC9" s="1044"/>
      <c r="CD9" s="1044"/>
      <c r="CE9" s="1044"/>
      <c r="CF9" s="1044"/>
      <c r="CG9" s="1045"/>
      <c r="CH9" s="1018">
        <v>0</v>
      </c>
      <c r="CI9" s="1019"/>
      <c r="CJ9" s="1019"/>
      <c r="CK9" s="1019"/>
      <c r="CL9" s="1020"/>
      <c r="CM9" s="1018">
        <v>24</v>
      </c>
      <c r="CN9" s="1019"/>
      <c r="CO9" s="1019"/>
      <c r="CP9" s="1019"/>
      <c r="CQ9" s="1020"/>
      <c r="CR9" s="1018">
        <v>2</v>
      </c>
      <c r="CS9" s="1019"/>
      <c r="CT9" s="1019"/>
      <c r="CU9" s="1019"/>
      <c r="CV9" s="1020"/>
      <c r="CW9" s="1018">
        <v>0</v>
      </c>
      <c r="CX9" s="1019"/>
      <c r="CY9" s="1019"/>
      <c r="CZ9" s="1019"/>
      <c r="DA9" s="1020"/>
      <c r="DB9" s="1018" t="s">
        <v>530</v>
      </c>
      <c r="DC9" s="1019"/>
      <c r="DD9" s="1019"/>
      <c r="DE9" s="1019"/>
      <c r="DF9" s="1020"/>
      <c r="DG9" s="1018" t="s">
        <v>530</v>
      </c>
      <c r="DH9" s="1019"/>
      <c r="DI9" s="1019"/>
      <c r="DJ9" s="1019"/>
      <c r="DK9" s="1020"/>
      <c r="DL9" s="1018" t="s">
        <v>530</v>
      </c>
      <c r="DM9" s="1019"/>
      <c r="DN9" s="1019"/>
      <c r="DO9" s="1019"/>
      <c r="DP9" s="1020"/>
      <c r="DQ9" s="1018" t="s">
        <v>530</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1"/>
      <c r="R22" s="1112"/>
      <c r="S22" s="1112"/>
      <c r="T22" s="1112"/>
      <c r="U22" s="1112"/>
      <c r="V22" s="1112"/>
      <c r="W22" s="1112"/>
      <c r="X22" s="1112"/>
      <c r="Y22" s="1112"/>
      <c r="Z22" s="1112"/>
      <c r="AA22" s="1112"/>
      <c r="AB22" s="1112"/>
      <c r="AC22" s="1112"/>
      <c r="AD22" s="1112"/>
      <c r="AE22" s="1113"/>
      <c r="AF22" s="1048"/>
      <c r="AG22" s="1049"/>
      <c r="AH22" s="1049"/>
      <c r="AI22" s="1049"/>
      <c r="AJ22" s="1050"/>
      <c r="AK22" s="1107"/>
      <c r="AL22" s="1108"/>
      <c r="AM22" s="1108"/>
      <c r="AN22" s="1108"/>
      <c r="AO22" s="1108"/>
      <c r="AP22" s="1108"/>
      <c r="AQ22" s="1108"/>
      <c r="AR22" s="1108"/>
      <c r="AS22" s="1108"/>
      <c r="AT22" s="1108"/>
      <c r="AU22" s="1109"/>
      <c r="AV22" s="1109"/>
      <c r="AW22" s="1109"/>
      <c r="AX22" s="1109"/>
      <c r="AY22" s="1110"/>
      <c r="AZ22" s="1064" t="s">
        <v>364</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365</v>
      </c>
      <c r="B23" s="973" t="s">
        <v>366</v>
      </c>
      <c r="C23" s="974"/>
      <c r="D23" s="974"/>
      <c r="E23" s="974"/>
      <c r="F23" s="974"/>
      <c r="G23" s="974"/>
      <c r="H23" s="974"/>
      <c r="I23" s="974"/>
      <c r="J23" s="974"/>
      <c r="K23" s="974"/>
      <c r="L23" s="974"/>
      <c r="M23" s="974"/>
      <c r="N23" s="974"/>
      <c r="O23" s="974"/>
      <c r="P23" s="975"/>
      <c r="Q23" s="1098">
        <v>5851</v>
      </c>
      <c r="R23" s="1099"/>
      <c r="S23" s="1099"/>
      <c r="T23" s="1099"/>
      <c r="U23" s="1099"/>
      <c r="V23" s="1099">
        <v>5709</v>
      </c>
      <c r="W23" s="1099"/>
      <c r="X23" s="1099"/>
      <c r="Y23" s="1099"/>
      <c r="Z23" s="1099"/>
      <c r="AA23" s="1099">
        <v>142</v>
      </c>
      <c r="AB23" s="1099"/>
      <c r="AC23" s="1099"/>
      <c r="AD23" s="1099"/>
      <c r="AE23" s="1100"/>
      <c r="AF23" s="1101">
        <v>120</v>
      </c>
      <c r="AG23" s="1099"/>
      <c r="AH23" s="1099"/>
      <c r="AI23" s="1099"/>
      <c r="AJ23" s="1102"/>
      <c r="AK23" s="1103"/>
      <c r="AL23" s="1104"/>
      <c r="AM23" s="1104"/>
      <c r="AN23" s="1104"/>
      <c r="AO23" s="1104"/>
      <c r="AP23" s="1099">
        <v>5360</v>
      </c>
      <c r="AQ23" s="1099"/>
      <c r="AR23" s="1099"/>
      <c r="AS23" s="1099"/>
      <c r="AT23" s="1099"/>
      <c r="AU23" s="1105"/>
      <c r="AV23" s="1105"/>
      <c r="AW23" s="1105"/>
      <c r="AX23" s="1105"/>
      <c r="AY23" s="1106"/>
      <c r="AZ23" s="1095" t="s">
        <v>109</v>
      </c>
      <c r="BA23" s="1096"/>
      <c r="BB23" s="1096"/>
      <c r="BC23" s="1096"/>
      <c r="BD23" s="1097"/>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4" t="s">
        <v>367</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3" t="s">
        <v>368</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346</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9" t="s">
        <v>372</v>
      </c>
      <c r="AG26" s="1037"/>
      <c r="AH26" s="1037"/>
      <c r="AI26" s="1037"/>
      <c r="AJ26" s="1090"/>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1"/>
      <c r="AG27" s="1040"/>
      <c r="AH27" s="1040"/>
      <c r="AI27" s="1040"/>
      <c r="AJ27" s="1092"/>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377</v>
      </c>
      <c r="C28" s="1080"/>
      <c r="D28" s="1080"/>
      <c r="E28" s="1080"/>
      <c r="F28" s="1080"/>
      <c r="G28" s="1080"/>
      <c r="H28" s="1080"/>
      <c r="I28" s="1080"/>
      <c r="J28" s="1080"/>
      <c r="K28" s="1080"/>
      <c r="L28" s="1080"/>
      <c r="M28" s="1080"/>
      <c r="N28" s="1080"/>
      <c r="O28" s="1080"/>
      <c r="P28" s="1081"/>
      <c r="Q28" s="1082">
        <v>1795</v>
      </c>
      <c r="R28" s="1083"/>
      <c r="S28" s="1083"/>
      <c r="T28" s="1083"/>
      <c r="U28" s="1083"/>
      <c r="V28" s="1083">
        <v>1642</v>
      </c>
      <c r="W28" s="1083"/>
      <c r="X28" s="1083"/>
      <c r="Y28" s="1083"/>
      <c r="Z28" s="1083"/>
      <c r="AA28" s="1083">
        <v>153</v>
      </c>
      <c r="AB28" s="1083"/>
      <c r="AC28" s="1083"/>
      <c r="AD28" s="1083"/>
      <c r="AE28" s="1084"/>
      <c r="AF28" s="1085">
        <v>153</v>
      </c>
      <c r="AG28" s="1083"/>
      <c r="AH28" s="1083"/>
      <c r="AI28" s="1083"/>
      <c r="AJ28" s="1086"/>
      <c r="AK28" s="1087">
        <v>103</v>
      </c>
      <c r="AL28" s="1088"/>
      <c r="AM28" s="1088"/>
      <c r="AN28" s="1088"/>
      <c r="AO28" s="1088"/>
      <c r="AP28" s="1071" t="s">
        <v>530</v>
      </c>
      <c r="AQ28" s="1071"/>
      <c r="AR28" s="1071"/>
      <c r="AS28" s="1071"/>
      <c r="AT28" s="1071"/>
      <c r="AU28" s="1071" t="s">
        <v>530</v>
      </c>
      <c r="AV28" s="1071"/>
      <c r="AW28" s="1071"/>
      <c r="AX28" s="1071"/>
      <c r="AY28" s="1071"/>
      <c r="AZ28" s="1071" t="s">
        <v>530</v>
      </c>
      <c r="BA28" s="1071"/>
      <c r="BB28" s="1071"/>
      <c r="BC28" s="1071"/>
      <c r="BD28" s="1071"/>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378</v>
      </c>
      <c r="C29" s="1067"/>
      <c r="D29" s="1067"/>
      <c r="E29" s="1067"/>
      <c r="F29" s="1067"/>
      <c r="G29" s="1067"/>
      <c r="H29" s="1067"/>
      <c r="I29" s="1067"/>
      <c r="J29" s="1067"/>
      <c r="K29" s="1067"/>
      <c r="L29" s="1067"/>
      <c r="M29" s="1067"/>
      <c r="N29" s="1067"/>
      <c r="O29" s="1067"/>
      <c r="P29" s="1068"/>
      <c r="Q29" s="1075">
        <v>1327</v>
      </c>
      <c r="R29" s="1049"/>
      <c r="S29" s="1049"/>
      <c r="T29" s="1049"/>
      <c r="U29" s="1076"/>
      <c r="V29" s="1073">
        <v>1231</v>
      </c>
      <c r="W29" s="1073"/>
      <c r="X29" s="1073"/>
      <c r="Y29" s="1073"/>
      <c r="Z29" s="1073"/>
      <c r="AA29" s="1073">
        <v>95</v>
      </c>
      <c r="AB29" s="1073"/>
      <c r="AC29" s="1073"/>
      <c r="AD29" s="1073"/>
      <c r="AE29" s="1074"/>
      <c r="AF29" s="1048">
        <v>95</v>
      </c>
      <c r="AG29" s="1049"/>
      <c r="AH29" s="1049"/>
      <c r="AI29" s="1049"/>
      <c r="AJ29" s="1050"/>
      <c r="AK29" s="1009">
        <v>220</v>
      </c>
      <c r="AL29" s="1000"/>
      <c r="AM29" s="1000"/>
      <c r="AN29" s="1000"/>
      <c r="AO29" s="1000"/>
      <c r="AP29" s="1071" t="s">
        <v>530</v>
      </c>
      <c r="AQ29" s="1071"/>
      <c r="AR29" s="1071"/>
      <c r="AS29" s="1071"/>
      <c r="AT29" s="1071"/>
      <c r="AU29" s="1071" t="s">
        <v>530</v>
      </c>
      <c r="AV29" s="1071"/>
      <c r="AW29" s="1071"/>
      <c r="AX29" s="1071"/>
      <c r="AY29" s="1071"/>
      <c r="AZ29" s="1071" t="s">
        <v>530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379</v>
      </c>
      <c r="C30" s="1067"/>
      <c r="D30" s="1067"/>
      <c r="E30" s="1067"/>
      <c r="F30" s="1067"/>
      <c r="G30" s="1067"/>
      <c r="H30" s="1067"/>
      <c r="I30" s="1067"/>
      <c r="J30" s="1067"/>
      <c r="K30" s="1067"/>
      <c r="L30" s="1067"/>
      <c r="M30" s="1067"/>
      <c r="N30" s="1067"/>
      <c r="O30" s="1067"/>
      <c r="P30" s="1068"/>
      <c r="Q30" s="1075">
        <v>250</v>
      </c>
      <c r="R30" s="1049"/>
      <c r="S30" s="1049"/>
      <c r="T30" s="1049"/>
      <c r="U30" s="1076"/>
      <c r="V30" s="1073">
        <v>238</v>
      </c>
      <c r="W30" s="1073"/>
      <c r="X30" s="1073"/>
      <c r="Y30" s="1073"/>
      <c r="Z30" s="1073"/>
      <c r="AA30" s="1073">
        <v>11</v>
      </c>
      <c r="AB30" s="1073"/>
      <c r="AC30" s="1073"/>
      <c r="AD30" s="1073"/>
      <c r="AE30" s="1074"/>
      <c r="AF30" s="1048">
        <v>11</v>
      </c>
      <c r="AG30" s="1049"/>
      <c r="AH30" s="1049"/>
      <c r="AI30" s="1049"/>
      <c r="AJ30" s="1050"/>
      <c r="AK30" s="1009">
        <v>52</v>
      </c>
      <c r="AL30" s="1000"/>
      <c r="AM30" s="1000"/>
      <c r="AN30" s="1000"/>
      <c r="AO30" s="1000"/>
      <c r="AP30" s="1071" t="s">
        <v>530</v>
      </c>
      <c r="AQ30" s="1071"/>
      <c r="AR30" s="1071"/>
      <c r="AS30" s="1071"/>
      <c r="AT30" s="1071"/>
      <c r="AU30" s="1071" t="s">
        <v>530</v>
      </c>
      <c r="AV30" s="1071"/>
      <c r="AW30" s="1071"/>
      <c r="AX30" s="1071"/>
      <c r="AY30" s="1071"/>
      <c r="AZ30" s="1071" t="s">
        <v>530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380</v>
      </c>
      <c r="C31" s="1067"/>
      <c r="D31" s="1067"/>
      <c r="E31" s="1067"/>
      <c r="F31" s="1067"/>
      <c r="G31" s="1067"/>
      <c r="H31" s="1067"/>
      <c r="I31" s="1067"/>
      <c r="J31" s="1067"/>
      <c r="K31" s="1067"/>
      <c r="L31" s="1067"/>
      <c r="M31" s="1067"/>
      <c r="N31" s="1067"/>
      <c r="O31" s="1067"/>
      <c r="P31" s="1068"/>
      <c r="Q31" s="1075">
        <v>456</v>
      </c>
      <c r="R31" s="1049"/>
      <c r="S31" s="1049"/>
      <c r="T31" s="1049"/>
      <c r="U31" s="1076"/>
      <c r="V31" s="1073">
        <v>448</v>
      </c>
      <c r="W31" s="1073"/>
      <c r="X31" s="1073"/>
      <c r="Y31" s="1073"/>
      <c r="Z31" s="1073"/>
      <c r="AA31" s="1073">
        <v>8</v>
      </c>
      <c r="AB31" s="1073"/>
      <c r="AC31" s="1073"/>
      <c r="AD31" s="1073"/>
      <c r="AE31" s="1074"/>
      <c r="AF31" s="1048">
        <v>429</v>
      </c>
      <c r="AG31" s="1049"/>
      <c r="AH31" s="1049"/>
      <c r="AI31" s="1049"/>
      <c r="AJ31" s="1050"/>
      <c r="AK31" s="1009">
        <v>20</v>
      </c>
      <c r="AL31" s="1000"/>
      <c r="AM31" s="1000"/>
      <c r="AN31" s="1000"/>
      <c r="AO31" s="1000"/>
      <c r="AP31" s="1000">
        <v>905</v>
      </c>
      <c r="AQ31" s="1000"/>
      <c r="AR31" s="1000"/>
      <c r="AS31" s="1000"/>
      <c r="AT31" s="1000"/>
      <c r="AU31" s="1000">
        <v>31</v>
      </c>
      <c r="AV31" s="1000"/>
      <c r="AW31" s="1000"/>
      <c r="AX31" s="1000"/>
      <c r="AY31" s="1000"/>
      <c r="AZ31" s="1071" t="s">
        <v>530</v>
      </c>
      <c r="BA31" s="1071"/>
      <c r="BB31" s="1071"/>
      <c r="BC31" s="1071"/>
      <c r="BD31" s="1071"/>
      <c r="BE31" s="1061" t="s">
        <v>381</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382</v>
      </c>
      <c r="C32" s="1067"/>
      <c r="D32" s="1067"/>
      <c r="E32" s="1067"/>
      <c r="F32" s="1067"/>
      <c r="G32" s="1067"/>
      <c r="H32" s="1067"/>
      <c r="I32" s="1067"/>
      <c r="J32" s="1067"/>
      <c r="K32" s="1067"/>
      <c r="L32" s="1067"/>
      <c r="M32" s="1067"/>
      <c r="N32" s="1067"/>
      <c r="O32" s="1067"/>
      <c r="P32" s="1068"/>
      <c r="Q32" s="1075">
        <v>541</v>
      </c>
      <c r="R32" s="1049"/>
      <c r="S32" s="1049"/>
      <c r="T32" s="1049"/>
      <c r="U32" s="1076"/>
      <c r="V32" s="1073">
        <v>529</v>
      </c>
      <c r="W32" s="1073"/>
      <c r="X32" s="1073"/>
      <c r="Y32" s="1073"/>
      <c r="Z32" s="1073"/>
      <c r="AA32" s="1073">
        <v>12</v>
      </c>
      <c r="AB32" s="1073"/>
      <c r="AC32" s="1073"/>
      <c r="AD32" s="1073"/>
      <c r="AE32" s="1074"/>
      <c r="AF32" s="1048">
        <v>10</v>
      </c>
      <c r="AG32" s="1049"/>
      <c r="AH32" s="1049"/>
      <c r="AI32" s="1049"/>
      <c r="AJ32" s="1050"/>
      <c r="AK32" s="1009">
        <v>98</v>
      </c>
      <c r="AL32" s="1000"/>
      <c r="AM32" s="1000"/>
      <c r="AN32" s="1000"/>
      <c r="AO32" s="1000"/>
      <c r="AP32" s="1000">
        <v>1586</v>
      </c>
      <c r="AQ32" s="1000"/>
      <c r="AR32" s="1000"/>
      <c r="AS32" s="1000"/>
      <c r="AT32" s="1000"/>
      <c r="AU32" s="1000">
        <v>579</v>
      </c>
      <c r="AV32" s="1000"/>
      <c r="AW32" s="1000"/>
      <c r="AX32" s="1000"/>
      <c r="AY32" s="1000"/>
      <c r="AZ32" s="1071" t="s">
        <v>530</v>
      </c>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365</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699</v>
      </c>
      <c r="AG63" s="988"/>
      <c r="AH63" s="988"/>
      <c r="AI63" s="988"/>
      <c r="AJ63" s="1059"/>
      <c r="AK63" s="1060"/>
      <c r="AL63" s="992"/>
      <c r="AM63" s="992"/>
      <c r="AN63" s="992"/>
      <c r="AO63" s="992"/>
      <c r="AP63" s="988">
        <v>2491</v>
      </c>
      <c r="AQ63" s="988"/>
      <c r="AR63" s="988"/>
      <c r="AS63" s="988"/>
      <c r="AT63" s="988"/>
      <c r="AU63" s="988">
        <v>610</v>
      </c>
      <c r="AV63" s="988"/>
      <c r="AW63" s="988"/>
      <c r="AX63" s="988"/>
      <c r="AY63" s="988"/>
      <c r="AZ63" s="1054"/>
      <c r="BA63" s="1054"/>
      <c r="BB63" s="1054"/>
      <c r="BC63" s="1054"/>
      <c r="BD63" s="1054"/>
      <c r="BE63" s="989"/>
      <c r="BF63" s="989"/>
      <c r="BG63" s="989"/>
      <c r="BH63" s="989"/>
      <c r="BI63" s="990"/>
      <c r="BJ63" s="1055" t="s">
        <v>109</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387</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388</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531</v>
      </c>
      <c r="C68" s="1015"/>
      <c r="D68" s="1015"/>
      <c r="E68" s="1015"/>
      <c r="F68" s="1015"/>
      <c r="G68" s="1015"/>
      <c r="H68" s="1015"/>
      <c r="I68" s="1015"/>
      <c r="J68" s="1015"/>
      <c r="K68" s="1015"/>
      <c r="L68" s="1015"/>
      <c r="M68" s="1015"/>
      <c r="N68" s="1015"/>
      <c r="O68" s="1015"/>
      <c r="P68" s="1016"/>
      <c r="Q68" s="1017">
        <v>3009</v>
      </c>
      <c r="R68" s="1011"/>
      <c r="S68" s="1011"/>
      <c r="T68" s="1011"/>
      <c r="U68" s="1011"/>
      <c r="V68" s="1011">
        <v>2988</v>
      </c>
      <c r="W68" s="1011"/>
      <c r="X68" s="1011"/>
      <c r="Y68" s="1011"/>
      <c r="Z68" s="1011"/>
      <c r="AA68" s="1011">
        <v>20</v>
      </c>
      <c r="AB68" s="1011"/>
      <c r="AC68" s="1011"/>
      <c r="AD68" s="1011"/>
      <c r="AE68" s="1011"/>
      <c r="AF68" s="1011">
        <v>20</v>
      </c>
      <c r="AG68" s="1011"/>
      <c r="AH68" s="1011"/>
      <c r="AI68" s="1011"/>
      <c r="AJ68" s="1011"/>
      <c r="AK68" s="1011">
        <v>20</v>
      </c>
      <c r="AL68" s="1011"/>
      <c r="AM68" s="1011"/>
      <c r="AN68" s="1011"/>
      <c r="AO68" s="1011"/>
      <c r="AP68" s="1011">
        <v>3389</v>
      </c>
      <c r="AQ68" s="1011"/>
      <c r="AR68" s="1011"/>
      <c r="AS68" s="1011"/>
      <c r="AT68" s="1011"/>
      <c r="AU68" s="1011">
        <v>350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532</v>
      </c>
      <c r="C69" s="1004"/>
      <c r="D69" s="1004"/>
      <c r="E69" s="1004"/>
      <c r="F69" s="1004"/>
      <c r="G69" s="1004"/>
      <c r="H69" s="1004"/>
      <c r="I69" s="1004"/>
      <c r="J69" s="1004"/>
      <c r="K69" s="1004"/>
      <c r="L69" s="1004"/>
      <c r="M69" s="1004"/>
      <c r="N69" s="1004"/>
      <c r="O69" s="1004"/>
      <c r="P69" s="1005"/>
      <c r="Q69" s="1006">
        <v>423</v>
      </c>
      <c r="R69" s="1000"/>
      <c r="S69" s="1000"/>
      <c r="T69" s="1000"/>
      <c r="U69" s="1000"/>
      <c r="V69" s="1000">
        <v>410</v>
      </c>
      <c r="W69" s="1000"/>
      <c r="X69" s="1000"/>
      <c r="Y69" s="1000"/>
      <c r="Z69" s="1000"/>
      <c r="AA69" s="1000">
        <v>13</v>
      </c>
      <c r="AB69" s="1000"/>
      <c r="AC69" s="1000"/>
      <c r="AD69" s="1000"/>
      <c r="AE69" s="1000"/>
      <c r="AF69" s="1000">
        <v>13</v>
      </c>
      <c r="AG69" s="1000"/>
      <c r="AH69" s="1000"/>
      <c r="AI69" s="1000"/>
      <c r="AJ69" s="1000"/>
      <c r="AK69" s="1000" t="s">
        <v>545</v>
      </c>
      <c r="AL69" s="1000"/>
      <c r="AM69" s="1000"/>
      <c r="AN69" s="1000"/>
      <c r="AO69" s="1000"/>
      <c r="AP69" s="1000" t="s">
        <v>530</v>
      </c>
      <c r="AQ69" s="1000"/>
      <c r="AR69" s="1000"/>
      <c r="AS69" s="1000"/>
      <c r="AT69" s="1000"/>
      <c r="AU69" s="1000" t="s">
        <v>530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533</v>
      </c>
      <c r="C70" s="1004"/>
      <c r="D70" s="1004"/>
      <c r="E70" s="1004"/>
      <c r="F70" s="1004"/>
      <c r="G70" s="1004"/>
      <c r="H70" s="1004"/>
      <c r="I70" s="1004"/>
      <c r="J70" s="1004"/>
      <c r="K70" s="1004"/>
      <c r="L70" s="1004"/>
      <c r="M70" s="1004"/>
      <c r="N70" s="1004"/>
      <c r="O70" s="1004"/>
      <c r="P70" s="1005"/>
      <c r="Q70" s="1006">
        <v>1998</v>
      </c>
      <c r="R70" s="1000"/>
      <c r="S70" s="1000"/>
      <c r="T70" s="1000"/>
      <c r="U70" s="1000"/>
      <c r="V70" s="1000">
        <v>1948</v>
      </c>
      <c r="W70" s="1000"/>
      <c r="X70" s="1000"/>
      <c r="Y70" s="1000"/>
      <c r="Z70" s="1000"/>
      <c r="AA70" s="1000">
        <v>50</v>
      </c>
      <c r="AB70" s="1000"/>
      <c r="AC70" s="1000"/>
      <c r="AD70" s="1000"/>
      <c r="AE70" s="1000"/>
      <c r="AF70" s="1000">
        <v>20</v>
      </c>
      <c r="AG70" s="1000"/>
      <c r="AH70" s="1000"/>
      <c r="AI70" s="1000"/>
      <c r="AJ70" s="1000"/>
      <c r="AK70" s="1000" t="s">
        <v>530</v>
      </c>
      <c r="AL70" s="1000"/>
      <c r="AM70" s="1000"/>
      <c r="AN70" s="1000"/>
      <c r="AO70" s="1000"/>
      <c r="AP70" s="1000">
        <v>1151</v>
      </c>
      <c r="AQ70" s="1000"/>
      <c r="AR70" s="1000"/>
      <c r="AS70" s="1000"/>
      <c r="AT70" s="1000"/>
      <c r="AU70" s="1000">
        <v>119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534</v>
      </c>
      <c r="C71" s="1004"/>
      <c r="D71" s="1004"/>
      <c r="E71" s="1004"/>
      <c r="F71" s="1004"/>
      <c r="G71" s="1004"/>
      <c r="H71" s="1004"/>
      <c r="I71" s="1004"/>
      <c r="J71" s="1004"/>
      <c r="K71" s="1004"/>
      <c r="L71" s="1004"/>
      <c r="M71" s="1004"/>
      <c r="N71" s="1004"/>
      <c r="O71" s="1004"/>
      <c r="P71" s="1005"/>
      <c r="Q71" s="1006">
        <v>159</v>
      </c>
      <c r="R71" s="1000"/>
      <c r="S71" s="1000"/>
      <c r="T71" s="1000"/>
      <c r="U71" s="1000"/>
      <c r="V71" s="1000">
        <v>146</v>
      </c>
      <c r="W71" s="1000"/>
      <c r="X71" s="1000"/>
      <c r="Y71" s="1000"/>
      <c r="Z71" s="1000"/>
      <c r="AA71" s="1000">
        <v>12</v>
      </c>
      <c r="AB71" s="1000"/>
      <c r="AC71" s="1000"/>
      <c r="AD71" s="1000"/>
      <c r="AE71" s="1000"/>
      <c r="AF71" s="1000">
        <v>12</v>
      </c>
      <c r="AG71" s="1000"/>
      <c r="AH71" s="1000"/>
      <c r="AI71" s="1000"/>
      <c r="AJ71" s="1000"/>
      <c r="AK71" s="1000">
        <v>49</v>
      </c>
      <c r="AL71" s="1000"/>
      <c r="AM71" s="1000"/>
      <c r="AN71" s="1000"/>
      <c r="AO71" s="1000"/>
      <c r="AP71" s="1000" t="s">
        <v>546</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535</v>
      </c>
      <c r="C72" s="1004"/>
      <c r="D72" s="1004"/>
      <c r="E72" s="1004"/>
      <c r="F72" s="1004"/>
      <c r="G72" s="1004"/>
      <c r="H72" s="1004"/>
      <c r="I72" s="1004"/>
      <c r="J72" s="1004"/>
      <c r="K72" s="1004"/>
      <c r="L72" s="1004"/>
      <c r="M72" s="1004"/>
      <c r="N72" s="1004"/>
      <c r="O72" s="1004"/>
      <c r="P72" s="1005"/>
      <c r="Q72" s="1006">
        <v>4911</v>
      </c>
      <c r="R72" s="1000"/>
      <c r="S72" s="1000"/>
      <c r="T72" s="1000"/>
      <c r="U72" s="1000"/>
      <c r="V72" s="1000">
        <v>4274</v>
      </c>
      <c r="W72" s="1000"/>
      <c r="X72" s="1000"/>
      <c r="Y72" s="1000"/>
      <c r="Z72" s="1000"/>
      <c r="AA72" s="1000">
        <v>638</v>
      </c>
      <c r="AB72" s="1000"/>
      <c r="AC72" s="1000"/>
      <c r="AD72" s="1000"/>
      <c r="AE72" s="1000"/>
      <c r="AF72" s="1000">
        <v>638</v>
      </c>
      <c r="AG72" s="1000"/>
      <c r="AH72" s="1000"/>
      <c r="AI72" s="1000"/>
      <c r="AJ72" s="1000"/>
      <c r="AK72" s="1000" t="s">
        <v>530</v>
      </c>
      <c r="AL72" s="1000"/>
      <c r="AM72" s="1000"/>
      <c r="AN72" s="1000"/>
      <c r="AO72" s="1000"/>
      <c r="AP72" s="1000" t="s">
        <v>530</v>
      </c>
      <c r="AQ72" s="1000"/>
      <c r="AR72" s="1000"/>
      <c r="AS72" s="1000"/>
      <c r="AT72" s="1000"/>
      <c r="AU72" s="1000" t="s">
        <v>530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536</v>
      </c>
      <c r="C73" s="1004"/>
      <c r="D73" s="1004"/>
      <c r="E73" s="1004"/>
      <c r="F73" s="1004"/>
      <c r="G73" s="1004"/>
      <c r="H73" s="1004"/>
      <c r="I73" s="1004"/>
      <c r="J73" s="1004"/>
      <c r="K73" s="1004"/>
      <c r="L73" s="1004"/>
      <c r="M73" s="1004"/>
      <c r="N73" s="1004"/>
      <c r="O73" s="1004"/>
      <c r="P73" s="1005"/>
      <c r="Q73" s="1006">
        <v>928</v>
      </c>
      <c r="R73" s="1000"/>
      <c r="S73" s="1000"/>
      <c r="T73" s="1000"/>
      <c r="U73" s="1000"/>
      <c r="V73" s="1000">
        <v>865</v>
      </c>
      <c r="W73" s="1000"/>
      <c r="X73" s="1000"/>
      <c r="Y73" s="1000"/>
      <c r="Z73" s="1000"/>
      <c r="AA73" s="1000">
        <v>63</v>
      </c>
      <c r="AB73" s="1000"/>
      <c r="AC73" s="1000"/>
      <c r="AD73" s="1000"/>
      <c r="AE73" s="1000"/>
      <c r="AF73" s="1000">
        <v>63</v>
      </c>
      <c r="AG73" s="1000"/>
      <c r="AH73" s="1000"/>
      <c r="AI73" s="1000"/>
      <c r="AJ73" s="1000"/>
      <c r="AK73" s="1000" t="s">
        <v>530</v>
      </c>
      <c r="AL73" s="1000"/>
      <c r="AM73" s="1000"/>
      <c r="AN73" s="1000"/>
      <c r="AO73" s="1000"/>
      <c r="AP73" s="1000" t="s">
        <v>530</v>
      </c>
      <c r="AQ73" s="1000"/>
      <c r="AR73" s="1000"/>
      <c r="AS73" s="1000"/>
      <c r="AT73" s="1000"/>
      <c r="AU73" s="1000" t="s">
        <v>530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537</v>
      </c>
      <c r="C74" s="1004"/>
      <c r="D74" s="1004"/>
      <c r="E74" s="1004"/>
      <c r="F74" s="1004"/>
      <c r="G74" s="1004"/>
      <c r="H74" s="1004"/>
      <c r="I74" s="1004"/>
      <c r="J74" s="1004"/>
      <c r="K74" s="1004"/>
      <c r="L74" s="1004"/>
      <c r="M74" s="1004"/>
      <c r="N74" s="1004"/>
      <c r="O74" s="1004"/>
      <c r="P74" s="1005"/>
      <c r="Q74" s="1006">
        <v>338866</v>
      </c>
      <c r="R74" s="1000"/>
      <c r="S74" s="1000"/>
      <c r="T74" s="1000"/>
      <c r="U74" s="1000"/>
      <c r="V74" s="1000">
        <v>326466</v>
      </c>
      <c r="W74" s="1000"/>
      <c r="X74" s="1000"/>
      <c r="Y74" s="1000"/>
      <c r="Z74" s="1000"/>
      <c r="AA74" s="1000">
        <v>12400</v>
      </c>
      <c r="AB74" s="1000"/>
      <c r="AC74" s="1000"/>
      <c r="AD74" s="1000"/>
      <c r="AE74" s="1000"/>
      <c r="AF74" s="1000">
        <v>12400</v>
      </c>
      <c r="AG74" s="1000"/>
      <c r="AH74" s="1000"/>
      <c r="AI74" s="1000"/>
      <c r="AJ74" s="1000"/>
      <c r="AK74" s="1000" t="s">
        <v>530</v>
      </c>
      <c r="AL74" s="1000"/>
      <c r="AM74" s="1000"/>
      <c r="AN74" s="1000"/>
      <c r="AO74" s="1000"/>
      <c r="AP74" s="1000" t="s">
        <v>530</v>
      </c>
      <c r="AQ74" s="1000"/>
      <c r="AR74" s="1000"/>
      <c r="AS74" s="1000"/>
      <c r="AT74" s="1000"/>
      <c r="AU74" s="1000" t="s">
        <v>530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538</v>
      </c>
      <c r="C75" s="1004"/>
      <c r="D75" s="1004"/>
      <c r="E75" s="1004"/>
      <c r="F75" s="1004"/>
      <c r="G75" s="1004"/>
      <c r="H75" s="1004"/>
      <c r="I75" s="1004"/>
      <c r="J75" s="1004"/>
      <c r="K75" s="1004"/>
      <c r="L75" s="1004"/>
      <c r="M75" s="1004"/>
      <c r="N75" s="1004"/>
      <c r="O75" s="1004"/>
      <c r="P75" s="1005"/>
      <c r="Q75" s="1007">
        <v>9</v>
      </c>
      <c r="R75" s="1008"/>
      <c r="S75" s="1008"/>
      <c r="T75" s="1008"/>
      <c r="U75" s="1009"/>
      <c r="V75" s="1010">
        <v>6</v>
      </c>
      <c r="W75" s="1008"/>
      <c r="X75" s="1008"/>
      <c r="Y75" s="1008"/>
      <c r="Z75" s="1009"/>
      <c r="AA75" s="1010">
        <v>3</v>
      </c>
      <c r="AB75" s="1008"/>
      <c r="AC75" s="1008"/>
      <c r="AD75" s="1008"/>
      <c r="AE75" s="1009"/>
      <c r="AF75" s="1010">
        <v>3</v>
      </c>
      <c r="AG75" s="1008"/>
      <c r="AH75" s="1008"/>
      <c r="AI75" s="1008"/>
      <c r="AJ75" s="1009"/>
      <c r="AK75" s="1000" t="s">
        <v>530</v>
      </c>
      <c r="AL75" s="1000"/>
      <c r="AM75" s="1000"/>
      <c r="AN75" s="1000"/>
      <c r="AO75" s="1000"/>
      <c r="AP75" s="1000" t="s">
        <v>530</v>
      </c>
      <c r="AQ75" s="1000"/>
      <c r="AR75" s="1000"/>
      <c r="AS75" s="1000"/>
      <c r="AT75" s="1000"/>
      <c r="AU75" s="1000" t="s">
        <v>530</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539</v>
      </c>
      <c r="C76" s="1004"/>
      <c r="D76" s="1004"/>
      <c r="E76" s="1004"/>
      <c r="F76" s="1004"/>
      <c r="G76" s="1004"/>
      <c r="H76" s="1004"/>
      <c r="I76" s="1004"/>
      <c r="J76" s="1004"/>
      <c r="K76" s="1004"/>
      <c r="L76" s="1004"/>
      <c r="M76" s="1004"/>
      <c r="N76" s="1004"/>
      <c r="O76" s="1004"/>
      <c r="P76" s="1005"/>
      <c r="Q76" s="1007">
        <v>3</v>
      </c>
      <c r="R76" s="1008"/>
      <c r="S76" s="1008"/>
      <c r="T76" s="1008"/>
      <c r="U76" s="1009"/>
      <c r="V76" s="1010">
        <v>1</v>
      </c>
      <c r="W76" s="1008"/>
      <c r="X76" s="1008"/>
      <c r="Y76" s="1008"/>
      <c r="Z76" s="1009"/>
      <c r="AA76" s="1010">
        <v>2</v>
      </c>
      <c r="AB76" s="1008"/>
      <c r="AC76" s="1008"/>
      <c r="AD76" s="1008"/>
      <c r="AE76" s="1009"/>
      <c r="AF76" s="1010">
        <v>2</v>
      </c>
      <c r="AG76" s="1008"/>
      <c r="AH76" s="1008"/>
      <c r="AI76" s="1008"/>
      <c r="AJ76" s="1009"/>
      <c r="AK76" s="1000" t="s">
        <v>530</v>
      </c>
      <c r="AL76" s="1000"/>
      <c r="AM76" s="1000"/>
      <c r="AN76" s="1000"/>
      <c r="AO76" s="1000"/>
      <c r="AP76" s="1000" t="s">
        <v>530</v>
      </c>
      <c r="AQ76" s="1000"/>
      <c r="AR76" s="1000"/>
      <c r="AS76" s="1000"/>
      <c r="AT76" s="1000"/>
      <c r="AU76" s="1000" t="s">
        <v>530</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540</v>
      </c>
      <c r="C77" s="1004"/>
      <c r="D77" s="1004"/>
      <c r="E77" s="1004"/>
      <c r="F77" s="1004"/>
      <c r="G77" s="1004"/>
      <c r="H77" s="1004"/>
      <c r="I77" s="1004"/>
      <c r="J77" s="1004"/>
      <c r="K77" s="1004"/>
      <c r="L77" s="1004"/>
      <c r="M77" s="1004"/>
      <c r="N77" s="1004"/>
      <c r="O77" s="1004"/>
      <c r="P77" s="1005"/>
      <c r="Q77" s="1007">
        <v>2405</v>
      </c>
      <c r="R77" s="1008"/>
      <c r="S77" s="1008"/>
      <c r="T77" s="1008"/>
      <c r="U77" s="1009"/>
      <c r="V77" s="1010">
        <v>2405</v>
      </c>
      <c r="W77" s="1008"/>
      <c r="X77" s="1008"/>
      <c r="Y77" s="1008"/>
      <c r="Z77" s="1009"/>
      <c r="AA77" s="1010">
        <v>1</v>
      </c>
      <c r="AB77" s="1008"/>
      <c r="AC77" s="1008"/>
      <c r="AD77" s="1008"/>
      <c r="AE77" s="1009"/>
      <c r="AF77" s="1010">
        <v>1</v>
      </c>
      <c r="AG77" s="1008"/>
      <c r="AH77" s="1008"/>
      <c r="AI77" s="1008"/>
      <c r="AJ77" s="1009"/>
      <c r="AK77" s="1000" t="s">
        <v>530</v>
      </c>
      <c r="AL77" s="1000"/>
      <c r="AM77" s="1000"/>
      <c r="AN77" s="1000"/>
      <c r="AO77" s="1000"/>
      <c r="AP77" s="1000" t="s">
        <v>530</v>
      </c>
      <c r="AQ77" s="1000"/>
      <c r="AR77" s="1000"/>
      <c r="AS77" s="1000"/>
      <c r="AT77" s="1000"/>
      <c r="AU77" s="1000" t="s">
        <v>530</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365</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13173</v>
      </c>
      <c r="AG88" s="988"/>
      <c r="AH88" s="988"/>
      <c r="AI88" s="988"/>
      <c r="AJ88" s="988"/>
      <c r="AK88" s="992"/>
      <c r="AL88" s="992"/>
      <c r="AM88" s="992"/>
      <c r="AN88" s="992"/>
      <c r="AO88" s="992"/>
      <c r="AP88" s="988">
        <v>4540</v>
      </c>
      <c r="AQ88" s="988"/>
      <c r="AR88" s="988"/>
      <c r="AS88" s="988"/>
      <c r="AT88" s="988"/>
      <c r="AU88" s="988">
        <v>469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9</v>
      </c>
      <c r="CS102" s="980"/>
      <c r="CT102" s="980"/>
      <c r="CU102" s="980"/>
      <c r="CV102" s="981"/>
      <c r="CW102" s="979">
        <v>6</v>
      </c>
      <c r="CX102" s="980"/>
      <c r="CY102" s="980"/>
      <c r="CZ102" s="980"/>
      <c r="DA102" s="981"/>
      <c r="DB102" s="979" t="s">
        <v>530</v>
      </c>
      <c r="DC102" s="980"/>
      <c r="DD102" s="980"/>
      <c r="DE102" s="980"/>
      <c r="DF102" s="981"/>
      <c r="DG102" s="979">
        <v>80</v>
      </c>
      <c r="DH102" s="980"/>
      <c r="DI102" s="980"/>
      <c r="DJ102" s="980"/>
      <c r="DK102" s="981"/>
      <c r="DL102" s="979" t="s">
        <v>530</v>
      </c>
      <c r="DM102" s="980"/>
      <c r="DN102" s="980"/>
      <c r="DO102" s="980"/>
      <c r="DP102" s="981"/>
      <c r="DQ102" s="979" t="s">
        <v>530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285</v>
      </c>
      <c r="AG109" s="923"/>
      <c r="AH109" s="923"/>
      <c r="AI109" s="923"/>
      <c r="AJ109" s="924"/>
      <c r="AK109" s="925" t="s">
        <v>284</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285</v>
      </c>
      <c r="BW109" s="923"/>
      <c r="BX109" s="923"/>
      <c r="BY109" s="923"/>
      <c r="BZ109" s="924"/>
      <c r="CA109" s="925" t="s">
        <v>284</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285</v>
      </c>
      <c r="DM109" s="923"/>
      <c r="DN109" s="923"/>
      <c r="DO109" s="923"/>
      <c r="DP109" s="924"/>
      <c r="DQ109" s="925" t="s">
        <v>284</v>
      </c>
      <c r="DR109" s="923"/>
      <c r="DS109" s="923"/>
      <c r="DT109" s="923"/>
      <c r="DU109" s="924"/>
      <c r="DV109" s="925" t="s">
        <v>399</v>
      </c>
      <c r="DW109" s="923"/>
      <c r="DX109" s="923"/>
      <c r="DY109" s="923"/>
      <c r="DZ109" s="954"/>
    </row>
    <row r="110" spans="1:131" s="199" customFormat="1" ht="26.25" customHeight="1" x14ac:dyDescent="0.15">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514903</v>
      </c>
      <c r="AB110" s="916"/>
      <c r="AC110" s="916"/>
      <c r="AD110" s="916"/>
      <c r="AE110" s="917"/>
      <c r="AF110" s="918">
        <v>484781</v>
      </c>
      <c r="AG110" s="916"/>
      <c r="AH110" s="916"/>
      <c r="AI110" s="916"/>
      <c r="AJ110" s="917"/>
      <c r="AK110" s="918">
        <v>492034</v>
      </c>
      <c r="AL110" s="916"/>
      <c r="AM110" s="916"/>
      <c r="AN110" s="916"/>
      <c r="AO110" s="917"/>
      <c r="AP110" s="919">
        <v>14.9</v>
      </c>
      <c r="AQ110" s="920"/>
      <c r="AR110" s="920"/>
      <c r="AS110" s="920"/>
      <c r="AT110" s="921"/>
      <c r="AU110" s="955" t="s">
        <v>59</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5022313</v>
      </c>
      <c r="BR110" s="863"/>
      <c r="BS110" s="863"/>
      <c r="BT110" s="863"/>
      <c r="BU110" s="863"/>
      <c r="BV110" s="863">
        <v>5212875</v>
      </c>
      <c r="BW110" s="863"/>
      <c r="BX110" s="863"/>
      <c r="BY110" s="863"/>
      <c r="BZ110" s="863"/>
      <c r="CA110" s="863">
        <v>5359614</v>
      </c>
      <c r="CB110" s="863"/>
      <c r="CC110" s="863"/>
      <c r="CD110" s="863"/>
      <c r="CE110" s="863"/>
      <c r="CF110" s="887">
        <v>162.4</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109</v>
      </c>
      <c r="DH110" s="863"/>
      <c r="DI110" s="863"/>
      <c r="DJ110" s="863"/>
      <c r="DK110" s="863"/>
      <c r="DL110" s="863" t="s">
        <v>109</v>
      </c>
      <c r="DM110" s="863"/>
      <c r="DN110" s="863"/>
      <c r="DO110" s="863"/>
      <c r="DP110" s="863"/>
      <c r="DQ110" s="863" t="s">
        <v>109</v>
      </c>
      <c r="DR110" s="863"/>
      <c r="DS110" s="863"/>
      <c r="DT110" s="863"/>
      <c r="DU110" s="863"/>
      <c r="DV110" s="864" t="s">
        <v>109</v>
      </c>
      <c r="DW110" s="864"/>
      <c r="DX110" s="864"/>
      <c r="DY110" s="864"/>
      <c r="DZ110" s="865"/>
    </row>
    <row r="111" spans="1:131" s="199" customFormat="1" ht="26.25" customHeight="1" x14ac:dyDescent="0.15">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109</v>
      </c>
      <c r="AB111" s="944"/>
      <c r="AC111" s="944"/>
      <c r="AD111" s="944"/>
      <c r="AE111" s="945"/>
      <c r="AF111" s="946" t="s">
        <v>109</v>
      </c>
      <c r="AG111" s="944"/>
      <c r="AH111" s="944"/>
      <c r="AI111" s="944"/>
      <c r="AJ111" s="945"/>
      <c r="AK111" s="946" t="s">
        <v>109</v>
      </c>
      <c r="AL111" s="944"/>
      <c r="AM111" s="944"/>
      <c r="AN111" s="944"/>
      <c r="AO111" s="945"/>
      <c r="AP111" s="947" t="s">
        <v>109</v>
      </c>
      <c r="AQ111" s="948"/>
      <c r="AR111" s="948"/>
      <c r="AS111" s="948"/>
      <c r="AT111" s="949"/>
      <c r="AU111" s="957"/>
      <c r="AV111" s="958"/>
      <c r="AW111" s="958"/>
      <c r="AX111" s="958"/>
      <c r="AY111" s="958"/>
      <c r="AZ111" s="833" t="s">
        <v>406</v>
      </c>
      <c r="BA111" s="768"/>
      <c r="BB111" s="768"/>
      <c r="BC111" s="768"/>
      <c r="BD111" s="768"/>
      <c r="BE111" s="768"/>
      <c r="BF111" s="768"/>
      <c r="BG111" s="768"/>
      <c r="BH111" s="768"/>
      <c r="BI111" s="768"/>
      <c r="BJ111" s="768"/>
      <c r="BK111" s="768"/>
      <c r="BL111" s="768"/>
      <c r="BM111" s="768"/>
      <c r="BN111" s="768"/>
      <c r="BO111" s="768"/>
      <c r="BP111" s="769"/>
      <c r="BQ111" s="834">
        <v>116282</v>
      </c>
      <c r="BR111" s="835"/>
      <c r="BS111" s="835"/>
      <c r="BT111" s="835"/>
      <c r="BU111" s="835"/>
      <c r="BV111" s="835">
        <v>114681</v>
      </c>
      <c r="BW111" s="835"/>
      <c r="BX111" s="835"/>
      <c r="BY111" s="835"/>
      <c r="BZ111" s="835"/>
      <c r="CA111" s="835">
        <v>91235</v>
      </c>
      <c r="CB111" s="835"/>
      <c r="CC111" s="835"/>
      <c r="CD111" s="835"/>
      <c r="CE111" s="835"/>
      <c r="CF111" s="896">
        <v>2.8</v>
      </c>
      <c r="CG111" s="897"/>
      <c r="CH111" s="897"/>
      <c r="CI111" s="897"/>
      <c r="CJ111" s="897"/>
      <c r="CK111" s="952"/>
      <c r="CL111" s="839"/>
      <c r="CM111" s="842" t="s">
        <v>407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109</v>
      </c>
      <c r="DH111" s="835"/>
      <c r="DI111" s="835"/>
      <c r="DJ111" s="835"/>
      <c r="DK111" s="835"/>
      <c r="DL111" s="835" t="s">
        <v>109</v>
      </c>
      <c r="DM111" s="835"/>
      <c r="DN111" s="835"/>
      <c r="DO111" s="835"/>
      <c r="DP111" s="835"/>
      <c r="DQ111" s="835" t="s">
        <v>109</v>
      </c>
      <c r="DR111" s="835"/>
      <c r="DS111" s="835"/>
      <c r="DT111" s="835"/>
      <c r="DU111" s="835"/>
      <c r="DV111" s="812" t="s">
        <v>109</v>
      </c>
      <c r="DW111" s="812"/>
      <c r="DX111" s="812"/>
      <c r="DY111" s="812"/>
      <c r="DZ111" s="813"/>
    </row>
    <row r="112" spans="1:131" s="199" customFormat="1" ht="26.25" customHeight="1" x14ac:dyDescent="0.15">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109</v>
      </c>
      <c r="AB112" s="798"/>
      <c r="AC112" s="798"/>
      <c r="AD112" s="798"/>
      <c r="AE112" s="799"/>
      <c r="AF112" s="800" t="s">
        <v>109</v>
      </c>
      <c r="AG112" s="798"/>
      <c r="AH112" s="798"/>
      <c r="AI112" s="798"/>
      <c r="AJ112" s="799"/>
      <c r="AK112" s="800" t="s">
        <v>109</v>
      </c>
      <c r="AL112" s="798"/>
      <c r="AM112" s="798"/>
      <c r="AN112" s="798"/>
      <c r="AO112" s="799"/>
      <c r="AP112" s="845" t="s">
        <v>109</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v>583142</v>
      </c>
      <c r="BR112" s="835"/>
      <c r="BS112" s="835"/>
      <c r="BT112" s="835"/>
      <c r="BU112" s="835"/>
      <c r="BV112" s="835">
        <v>544263</v>
      </c>
      <c r="BW112" s="835"/>
      <c r="BX112" s="835"/>
      <c r="BY112" s="835"/>
      <c r="BZ112" s="835"/>
      <c r="CA112" s="835">
        <v>609827</v>
      </c>
      <c r="CB112" s="835"/>
      <c r="CC112" s="835"/>
      <c r="CD112" s="835"/>
      <c r="CE112" s="835"/>
      <c r="CF112" s="896">
        <v>18.5</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109</v>
      </c>
      <c r="DH112" s="835"/>
      <c r="DI112" s="835"/>
      <c r="DJ112" s="835"/>
      <c r="DK112" s="835"/>
      <c r="DL112" s="835" t="s">
        <v>109</v>
      </c>
      <c r="DM112" s="835"/>
      <c r="DN112" s="835"/>
      <c r="DO112" s="835"/>
      <c r="DP112" s="835"/>
      <c r="DQ112" s="835" t="s">
        <v>109</v>
      </c>
      <c r="DR112" s="835"/>
      <c r="DS112" s="835"/>
      <c r="DT112" s="835"/>
      <c r="DU112" s="835"/>
      <c r="DV112" s="812" t="s">
        <v>109</v>
      </c>
      <c r="DW112" s="812"/>
      <c r="DX112" s="812"/>
      <c r="DY112" s="812"/>
      <c r="DZ112" s="813"/>
    </row>
    <row r="113" spans="1:130" s="199" customFormat="1" ht="26.25" customHeight="1" x14ac:dyDescent="0.15">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39675</v>
      </c>
      <c r="AB113" s="944"/>
      <c r="AC113" s="944"/>
      <c r="AD113" s="944"/>
      <c r="AE113" s="945"/>
      <c r="AF113" s="946">
        <v>72112</v>
      </c>
      <c r="AG113" s="944"/>
      <c r="AH113" s="944"/>
      <c r="AI113" s="944"/>
      <c r="AJ113" s="945"/>
      <c r="AK113" s="946">
        <v>71988</v>
      </c>
      <c r="AL113" s="944"/>
      <c r="AM113" s="944"/>
      <c r="AN113" s="944"/>
      <c r="AO113" s="945"/>
      <c r="AP113" s="947">
        <v>2.2000000000000002</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279794</v>
      </c>
      <c r="BR113" s="835"/>
      <c r="BS113" s="835"/>
      <c r="BT113" s="835"/>
      <c r="BU113" s="835"/>
      <c r="BV113" s="835">
        <v>381771</v>
      </c>
      <c r="BW113" s="835"/>
      <c r="BX113" s="835"/>
      <c r="BY113" s="835"/>
      <c r="BZ113" s="835"/>
      <c r="CA113" s="835">
        <v>468977</v>
      </c>
      <c r="CB113" s="835"/>
      <c r="CC113" s="835"/>
      <c r="CD113" s="835"/>
      <c r="CE113" s="835"/>
      <c r="CF113" s="896">
        <v>14.2</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109</v>
      </c>
      <c r="DH113" s="798"/>
      <c r="DI113" s="798"/>
      <c r="DJ113" s="798"/>
      <c r="DK113" s="799"/>
      <c r="DL113" s="800" t="s">
        <v>109</v>
      </c>
      <c r="DM113" s="798"/>
      <c r="DN113" s="798"/>
      <c r="DO113" s="798"/>
      <c r="DP113" s="799"/>
      <c r="DQ113" s="800" t="s">
        <v>109</v>
      </c>
      <c r="DR113" s="798"/>
      <c r="DS113" s="798"/>
      <c r="DT113" s="798"/>
      <c r="DU113" s="799"/>
      <c r="DV113" s="845" t="s">
        <v>109</v>
      </c>
      <c r="DW113" s="846"/>
      <c r="DX113" s="846"/>
      <c r="DY113" s="846"/>
      <c r="DZ113" s="847"/>
    </row>
    <row r="114" spans="1:130" s="199" customFormat="1" ht="26.25" customHeight="1" x14ac:dyDescent="0.15">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65739</v>
      </c>
      <c r="AB114" s="798"/>
      <c r="AC114" s="798"/>
      <c r="AD114" s="798"/>
      <c r="AE114" s="799"/>
      <c r="AF114" s="800">
        <v>64138</v>
      </c>
      <c r="AG114" s="798"/>
      <c r="AH114" s="798"/>
      <c r="AI114" s="798"/>
      <c r="AJ114" s="799"/>
      <c r="AK114" s="800">
        <v>42663</v>
      </c>
      <c r="AL114" s="798"/>
      <c r="AM114" s="798"/>
      <c r="AN114" s="798"/>
      <c r="AO114" s="799"/>
      <c r="AP114" s="845">
        <v>1.3</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1229181</v>
      </c>
      <c r="BR114" s="835"/>
      <c r="BS114" s="835"/>
      <c r="BT114" s="835"/>
      <c r="BU114" s="835"/>
      <c r="BV114" s="835">
        <v>1198533</v>
      </c>
      <c r="BW114" s="835"/>
      <c r="BX114" s="835"/>
      <c r="BY114" s="835"/>
      <c r="BZ114" s="835"/>
      <c r="CA114" s="835">
        <v>1168636</v>
      </c>
      <c r="CB114" s="835"/>
      <c r="CC114" s="835"/>
      <c r="CD114" s="835"/>
      <c r="CE114" s="835"/>
      <c r="CF114" s="896">
        <v>35.4</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109</v>
      </c>
      <c r="DH114" s="798"/>
      <c r="DI114" s="798"/>
      <c r="DJ114" s="798"/>
      <c r="DK114" s="799"/>
      <c r="DL114" s="800" t="s">
        <v>109</v>
      </c>
      <c r="DM114" s="798"/>
      <c r="DN114" s="798"/>
      <c r="DO114" s="798"/>
      <c r="DP114" s="799"/>
      <c r="DQ114" s="800" t="s">
        <v>109</v>
      </c>
      <c r="DR114" s="798"/>
      <c r="DS114" s="798"/>
      <c r="DT114" s="798"/>
      <c r="DU114" s="799"/>
      <c r="DV114" s="845" t="s">
        <v>109</v>
      </c>
      <c r="DW114" s="846"/>
      <c r="DX114" s="846"/>
      <c r="DY114" s="846"/>
      <c r="DZ114" s="847"/>
    </row>
    <row r="115" spans="1:130" s="199" customFormat="1" ht="26.25" customHeight="1" x14ac:dyDescent="0.15">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1841</v>
      </c>
      <c r="AB115" s="944"/>
      <c r="AC115" s="944"/>
      <c r="AD115" s="944"/>
      <c r="AE115" s="945"/>
      <c r="AF115" s="946">
        <v>1843</v>
      </c>
      <c r="AG115" s="944"/>
      <c r="AH115" s="944"/>
      <c r="AI115" s="944"/>
      <c r="AJ115" s="945"/>
      <c r="AK115" s="946">
        <v>28403</v>
      </c>
      <c r="AL115" s="944"/>
      <c r="AM115" s="944"/>
      <c r="AN115" s="944"/>
      <c r="AO115" s="945"/>
      <c r="AP115" s="947">
        <v>0.9</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t="s">
        <v>109</v>
      </c>
      <c r="BR115" s="835"/>
      <c r="BS115" s="835"/>
      <c r="BT115" s="835"/>
      <c r="BU115" s="835"/>
      <c r="BV115" s="835" t="s">
        <v>109</v>
      </c>
      <c r="BW115" s="835"/>
      <c r="BX115" s="835"/>
      <c r="BY115" s="835"/>
      <c r="BZ115" s="835"/>
      <c r="CA115" s="835" t="s">
        <v>109</v>
      </c>
      <c r="CB115" s="835"/>
      <c r="CC115" s="835"/>
      <c r="CD115" s="835"/>
      <c r="CE115" s="835"/>
      <c r="CF115" s="896" t="s">
        <v>109</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106751</v>
      </c>
      <c r="DH115" s="798"/>
      <c r="DI115" s="798"/>
      <c r="DJ115" s="798"/>
      <c r="DK115" s="799"/>
      <c r="DL115" s="800">
        <v>106750</v>
      </c>
      <c r="DM115" s="798"/>
      <c r="DN115" s="798"/>
      <c r="DO115" s="798"/>
      <c r="DP115" s="799"/>
      <c r="DQ115" s="800">
        <v>80200</v>
      </c>
      <c r="DR115" s="798"/>
      <c r="DS115" s="798"/>
      <c r="DT115" s="798"/>
      <c r="DU115" s="799"/>
      <c r="DV115" s="845">
        <v>2.4</v>
      </c>
      <c r="DW115" s="846"/>
      <c r="DX115" s="846"/>
      <c r="DY115" s="846"/>
      <c r="DZ115" s="847"/>
    </row>
    <row r="116" spans="1:130" s="199" customFormat="1" ht="26.25" customHeight="1" x14ac:dyDescent="0.15">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244</v>
      </c>
      <c r="AB116" s="798"/>
      <c r="AC116" s="798"/>
      <c r="AD116" s="798"/>
      <c r="AE116" s="799"/>
      <c r="AF116" s="800" t="s">
        <v>109</v>
      </c>
      <c r="AG116" s="798"/>
      <c r="AH116" s="798"/>
      <c r="AI116" s="798"/>
      <c r="AJ116" s="799"/>
      <c r="AK116" s="800" t="s">
        <v>109</v>
      </c>
      <c r="AL116" s="798"/>
      <c r="AM116" s="798"/>
      <c r="AN116" s="798"/>
      <c r="AO116" s="799"/>
      <c r="AP116" s="845" t="s">
        <v>109</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109</v>
      </c>
      <c r="BR116" s="835"/>
      <c r="BS116" s="835"/>
      <c r="BT116" s="835"/>
      <c r="BU116" s="835"/>
      <c r="BV116" s="835" t="s">
        <v>109</v>
      </c>
      <c r="BW116" s="835"/>
      <c r="BX116" s="835"/>
      <c r="BY116" s="835"/>
      <c r="BZ116" s="835"/>
      <c r="CA116" s="835" t="s">
        <v>109</v>
      </c>
      <c r="CB116" s="835"/>
      <c r="CC116" s="835"/>
      <c r="CD116" s="835"/>
      <c r="CE116" s="835"/>
      <c r="CF116" s="896" t="s">
        <v>109</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9531</v>
      </c>
      <c r="DH116" s="798"/>
      <c r="DI116" s="798"/>
      <c r="DJ116" s="798"/>
      <c r="DK116" s="799"/>
      <c r="DL116" s="800">
        <v>7931</v>
      </c>
      <c r="DM116" s="798"/>
      <c r="DN116" s="798"/>
      <c r="DO116" s="798"/>
      <c r="DP116" s="799"/>
      <c r="DQ116" s="800">
        <v>11035</v>
      </c>
      <c r="DR116" s="798"/>
      <c r="DS116" s="798"/>
      <c r="DT116" s="798"/>
      <c r="DU116" s="799"/>
      <c r="DV116" s="845">
        <v>0.3</v>
      </c>
      <c r="DW116" s="846"/>
      <c r="DX116" s="846"/>
      <c r="DY116" s="846"/>
      <c r="DZ116" s="847"/>
    </row>
    <row r="117" spans="1:130" s="199" customFormat="1" ht="26.25" customHeight="1" x14ac:dyDescent="0.15">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622402</v>
      </c>
      <c r="AB117" s="930"/>
      <c r="AC117" s="930"/>
      <c r="AD117" s="930"/>
      <c r="AE117" s="931"/>
      <c r="AF117" s="932">
        <v>622874</v>
      </c>
      <c r="AG117" s="930"/>
      <c r="AH117" s="930"/>
      <c r="AI117" s="930"/>
      <c r="AJ117" s="931"/>
      <c r="AK117" s="932">
        <v>635088</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109</v>
      </c>
      <c r="BR117" s="835"/>
      <c r="BS117" s="835"/>
      <c r="BT117" s="835"/>
      <c r="BU117" s="835"/>
      <c r="BV117" s="835" t="s">
        <v>109</v>
      </c>
      <c r="BW117" s="835"/>
      <c r="BX117" s="835"/>
      <c r="BY117" s="835"/>
      <c r="BZ117" s="835"/>
      <c r="CA117" s="835" t="s">
        <v>109</v>
      </c>
      <c r="CB117" s="835"/>
      <c r="CC117" s="835"/>
      <c r="CD117" s="835"/>
      <c r="CE117" s="835"/>
      <c r="CF117" s="896" t="s">
        <v>109</v>
      </c>
      <c r="CG117" s="897"/>
      <c r="CH117" s="897"/>
      <c r="CI117" s="897"/>
      <c r="CJ117" s="897"/>
      <c r="CK117" s="952"/>
      <c r="CL117" s="839"/>
      <c r="CM117" s="842" t="s">
        <v>426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109</v>
      </c>
      <c r="DH117" s="798"/>
      <c r="DI117" s="798"/>
      <c r="DJ117" s="798"/>
      <c r="DK117" s="799"/>
      <c r="DL117" s="800" t="s">
        <v>109</v>
      </c>
      <c r="DM117" s="798"/>
      <c r="DN117" s="798"/>
      <c r="DO117" s="798"/>
      <c r="DP117" s="799"/>
      <c r="DQ117" s="800" t="s">
        <v>109</v>
      </c>
      <c r="DR117" s="798"/>
      <c r="DS117" s="798"/>
      <c r="DT117" s="798"/>
      <c r="DU117" s="799"/>
      <c r="DV117" s="845" t="s">
        <v>109</v>
      </c>
      <c r="DW117" s="846"/>
      <c r="DX117" s="846"/>
      <c r="DY117" s="846"/>
      <c r="DZ117" s="847"/>
    </row>
    <row r="118" spans="1:130" s="199" customFormat="1" ht="26.25" customHeight="1" x14ac:dyDescent="0.15">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285</v>
      </c>
      <c r="AG118" s="923"/>
      <c r="AH118" s="923"/>
      <c r="AI118" s="923"/>
      <c r="AJ118" s="924"/>
      <c r="AK118" s="925" t="s">
        <v>284</v>
      </c>
      <c r="AL118" s="923"/>
      <c r="AM118" s="923"/>
      <c r="AN118" s="923"/>
      <c r="AO118" s="924"/>
      <c r="AP118" s="926" t="s">
        <v>399</v>
      </c>
      <c r="AQ118" s="927"/>
      <c r="AR118" s="927"/>
      <c r="AS118" s="927"/>
      <c r="AT118" s="928"/>
      <c r="AU118" s="957"/>
      <c r="AV118" s="958"/>
      <c r="AW118" s="958"/>
      <c r="AX118" s="958"/>
      <c r="AY118" s="958"/>
      <c r="AZ118" s="900" t="s">
        <v>427</v>
      </c>
      <c r="BA118" s="901"/>
      <c r="BB118" s="901"/>
      <c r="BC118" s="901"/>
      <c r="BD118" s="901"/>
      <c r="BE118" s="901"/>
      <c r="BF118" s="901"/>
      <c r="BG118" s="901"/>
      <c r="BH118" s="901"/>
      <c r="BI118" s="901"/>
      <c r="BJ118" s="901"/>
      <c r="BK118" s="901"/>
      <c r="BL118" s="901"/>
      <c r="BM118" s="901"/>
      <c r="BN118" s="901"/>
      <c r="BO118" s="901"/>
      <c r="BP118" s="902"/>
      <c r="BQ118" s="903" t="s">
        <v>109</v>
      </c>
      <c r="BR118" s="866"/>
      <c r="BS118" s="866"/>
      <c r="BT118" s="866"/>
      <c r="BU118" s="866"/>
      <c r="BV118" s="866" t="s">
        <v>109</v>
      </c>
      <c r="BW118" s="866"/>
      <c r="BX118" s="866"/>
      <c r="BY118" s="866"/>
      <c r="BZ118" s="866"/>
      <c r="CA118" s="866" t="s">
        <v>109</v>
      </c>
      <c r="CB118" s="866"/>
      <c r="CC118" s="866"/>
      <c r="CD118" s="866"/>
      <c r="CE118" s="866"/>
      <c r="CF118" s="896" t="s">
        <v>109</v>
      </c>
      <c r="CG118" s="897"/>
      <c r="CH118" s="897"/>
      <c r="CI118" s="897"/>
      <c r="CJ118" s="897"/>
      <c r="CK118" s="952"/>
      <c r="CL118" s="839"/>
      <c r="CM118" s="842" t="s">
        <v>428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109</v>
      </c>
      <c r="DH118" s="798"/>
      <c r="DI118" s="798"/>
      <c r="DJ118" s="798"/>
      <c r="DK118" s="799"/>
      <c r="DL118" s="800" t="s">
        <v>109</v>
      </c>
      <c r="DM118" s="798"/>
      <c r="DN118" s="798"/>
      <c r="DO118" s="798"/>
      <c r="DP118" s="799"/>
      <c r="DQ118" s="800" t="s">
        <v>109</v>
      </c>
      <c r="DR118" s="798"/>
      <c r="DS118" s="798"/>
      <c r="DT118" s="798"/>
      <c r="DU118" s="799"/>
      <c r="DV118" s="845" t="s">
        <v>109</v>
      </c>
      <c r="DW118" s="846"/>
      <c r="DX118" s="846"/>
      <c r="DY118" s="846"/>
      <c r="DZ118" s="847"/>
    </row>
    <row r="119" spans="1:130" s="199" customFormat="1" ht="26.25" customHeight="1" x14ac:dyDescent="0.15">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109</v>
      </c>
      <c r="AB119" s="916"/>
      <c r="AC119" s="916"/>
      <c r="AD119" s="916"/>
      <c r="AE119" s="917"/>
      <c r="AF119" s="918" t="s">
        <v>109</v>
      </c>
      <c r="AG119" s="916"/>
      <c r="AH119" s="916"/>
      <c r="AI119" s="916"/>
      <c r="AJ119" s="917"/>
      <c r="AK119" s="918" t="s">
        <v>109</v>
      </c>
      <c r="AL119" s="916"/>
      <c r="AM119" s="916"/>
      <c r="AN119" s="916"/>
      <c r="AO119" s="917"/>
      <c r="AP119" s="919" t="s">
        <v>109</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429</v>
      </c>
      <c r="BP119" s="899"/>
      <c r="BQ119" s="903">
        <v>7230712</v>
      </c>
      <c r="BR119" s="866"/>
      <c r="BS119" s="866"/>
      <c r="BT119" s="866"/>
      <c r="BU119" s="866"/>
      <c r="BV119" s="866">
        <v>7452123</v>
      </c>
      <c r="BW119" s="866"/>
      <c r="BX119" s="866"/>
      <c r="BY119" s="866"/>
      <c r="BZ119" s="866"/>
      <c r="CA119" s="866">
        <v>7698289</v>
      </c>
      <c r="CB119" s="866"/>
      <c r="CC119" s="866"/>
      <c r="CD119" s="866"/>
      <c r="CE119" s="866"/>
      <c r="CF119" s="764"/>
      <c r="CG119" s="765"/>
      <c r="CH119" s="765"/>
      <c r="CI119" s="765"/>
      <c r="CJ119" s="855"/>
      <c r="CK119" s="953"/>
      <c r="CL119" s="841"/>
      <c r="CM119" s="859" t="s">
        <v>430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109</v>
      </c>
      <c r="DH119" s="781"/>
      <c r="DI119" s="781"/>
      <c r="DJ119" s="781"/>
      <c r="DK119" s="782"/>
      <c r="DL119" s="783" t="s">
        <v>109</v>
      </c>
      <c r="DM119" s="781"/>
      <c r="DN119" s="781"/>
      <c r="DO119" s="781"/>
      <c r="DP119" s="782"/>
      <c r="DQ119" s="783" t="s">
        <v>109</v>
      </c>
      <c r="DR119" s="781"/>
      <c r="DS119" s="781"/>
      <c r="DT119" s="781"/>
      <c r="DU119" s="782"/>
      <c r="DV119" s="869" t="s">
        <v>109</v>
      </c>
      <c r="DW119" s="870"/>
      <c r="DX119" s="870"/>
      <c r="DY119" s="870"/>
      <c r="DZ119" s="871"/>
    </row>
    <row r="120" spans="1:130" s="199" customFormat="1" ht="26.25" customHeight="1" x14ac:dyDescent="0.15">
      <c r="A120" s="838"/>
      <c r="B120" s="839"/>
      <c r="C120" s="842" t="s">
        <v>407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109</v>
      </c>
      <c r="AB120" s="798"/>
      <c r="AC120" s="798"/>
      <c r="AD120" s="798"/>
      <c r="AE120" s="799"/>
      <c r="AF120" s="800" t="s">
        <v>109</v>
      </c>
      <c r="AG120" s="798"/>
      <c r="AH120" s="798"/>
      <c r="AI120" s="798"/>
      <c r="AJ120" s="799"/>
      <c r="AK120" s="800" t="s">
        <v>109</v>
      </c>
      <c r="AL120" s="798"/>
      <c r="AM120" s="798"/>
      <c r="AN120" s="798"/>
      <c r="AO120" s="799"/>
      <c r="AP120" s="845" t="s">
        <v>109</v>
      </c>
      <c r="AQ120" s="846"/>
      <c r="AR120" s="846"/>
      <c r="AS120" s="846"/>
      <c r="AT120" s="847"/>
      <c r="AU120" s="904" t="s">
        <v>431</v>
      </c>
      <c r="AV120" s="905"/>
      <c r="AW120" s="905"/>
      <c r="AX120" s="905"/>
      <c r="AY120" s="906"/>
      <c r="AZ120" s="881" t="s">
        <v>432</v>
      </c>
      <c r="BA120" s="826"/>
      <c r="BB120" s="826"/>
      <c r="BC120" s="826"/>
      <c r="BD120" s="826"/>
      <c r="BE120" s="826"/>
      <c r="BF120" s="826"/>
      <c r="BG120" s="826"/>
      <c r="BH120" s="826"/>
      <c r="BI120" s="826"/>
      <c r="BJ120" s="826"/>
      <c r="BK120" s="826"/>
      <c r="BL120" s="826"/>
      <c r="BM120" s="826"/>
      <c r="BN120" s="826"/>
      <c r="BO120" s="826"/>
      <c r="BP120" s="827"/>
      <c r="BQ120" s="882">
        <v>458305</v>
      </c>
      <c r="BR120" s="863"/>
      <c r="BS120" s="863"/>
      <c r="BT120" s="863"/>
      <c r="BU120" s="863"/>
      <c r="BV120" s="863">
        <v>557427</v>
      </c>
      <c r="BW120" s="863"/>
      <c r="BX120" s="863"/>
      <c r="BY120" s="863"/>
      <c r="BZ120" s="863"/>
      <c r="CA120" s="863">
        <v>503016</v>
      </c>
      <c r="CB120" s="863"/>
      <c r="CC120" s="863"/>
      <c r="CD120" s="863"/>
      <c r="CE120" s="863"/>
      <c r="CF120" s="887">
        <v>15.2</v>
      </c>
      <c r="CG120" s="888"/>
      <c r="CH120" s="888"/>
      <c r="CI120" s="888"/>
      <c r="CJ120" s="888"/>
      <c r="CK120" s="889" t="s">
        <v>433</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559828</v>
      </c>
      <c r="DH120" s="863"/>
      <c r="DI120" s="863"/>
      <c r="DJ120" s="863"/>
      <c r="DK120" s="863"/>
      <c r="DL120" s="863">
        <v>511757</v>
      </c>
      <c r="DM120" s="863"/>
      <c r="DN120" s="863"/>
      <c r="DO120" s="863"/>
      <c r="DP120" s="863"/>
      <c r="DQ120" s="863">
        <v>579059</v>
      </c>
      <c r="DR120" s="863"/>
      <c r="DS120" s="863"/>
      <c r="DT120" s="863"/>
      <c r="DU120" s="863"/>
      <c r="DV120" s="864">
        <v>17.5</v>
      </c>
      <c r="DW120" s="864"/>
      <c r="DX120" s="864"/>
      <c r="DY120" s="864"/>
      <c r="DZ120" s="865"/>
    </row>
    <row r="121" spans="1:130" s="199" customFormat="1" ht="26.25" customHeight="1" x14ac:dyDescent="0.15">
      <c r="A121" s="838"/>
      <c r="B121" s="839"/>
      <c r="C121" s="884" t="s">
        <v>434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109</v>
      </c>
      <c r="AB121" s="798"/>
      <c r="AC121" s="798"/>
      <c r="AD121" s="798"/>
      <c r="AE121" s="799"/>
      <c r="AF121" s="800" t="s">
        <v>109</v>
      </c>
      <c r="AG121" s="798"/>
      <c r="AH121" s="798"/>
      <c r="AI121" s="798"/>
      <c r="AJ121" s="799"/>
      <c r="AK121" s="800" t="s">
        <v>109</v>
      </c>
      <c r="AL121" s="798"/>
      <c r="AM121" s="798"/>
      <c r="AN121" s="798"/>
      <c r="AO121" s="799"/>
      <c r="AP121" s="845" t="s">
        <v>109</v>
      </c>
      <c r="AQ121" s="846"/>
      <c r="AR121" s="846"/>
      <c r="AS121" s="846"/>
      <c r="AT121" s="847"/>
      <c r="AU121" s="907"/>
      <c r="AV121" s="908"/>
      <c r="AW121" s="908"/>
      <c r="AX121" s="908"/>
      <c r="AY121" s="909"/>
      <c r="AZ121" s="833" t="s">
        <v>435</v>
      </c>
      <c r="BA121" s="768"/>
      <c r="BB121" s="768"/>
      <c r="BC121" s="768"/>
      <c r="BD121" s="768"/>
      <c r="BE121" s="768"/>
      <c r="BF121" s="768"/>
      <c r="BG121" s="768"/>
      <c r="BH121" s="768"/>
      <c r="BI121" s="768"/>
      <c r="BJ121" s="768"/>
      <c r="BK121" s="768"/>
      <c r="BL121" s="768"/>
      <c r="BM121" s="768"/>
      <c r="BN121" s="768"/>
      <c r="BO121" s="768"/>
      <c r="BP121" s="769"/>
      <c r="BQ121" s="834" t="s">
        <v>109</v>
      </c>
      <c r="BR121" s="835"/>
      <c r="BS121" s="835"/>
      <c r="BT121" s="835"/>
      <c r="BU121" s="835"/>
      <c r="BV121" s="835" t="s">
        <v>109</v>
      </c>
      <c r="BW121" s="835"/>
      <c r="BX121" s="835"/>
      <c r="BY121" s="835"/>
      <c r="BZ121" s="835"/>
      <c r="CA121" s="835" t="s">
        <v>109</v>
      </c>
      <c r="CB121" s="835"/>
      <c r="CC121" s="835"/>
      <c r="CD121" s="835"/>
      <c r="CE121" s="835"/>
      <c r="CF121" s="896" t="s">
        <v>109</v>
      </c>
      <c r="CG121" s="897"/>
      <c r="CH121" s="897"/>
      <c r="CI121" s="897"/>
      <c r="CJ121" s="897"/>
      <c r="CK121" s="890"/>
      <c r="CL121" s="876"/>
      <c r="CM121" s="876"/>
      <c r="CN121" s="876"/>
      <c r="CO121" s="877"/>
      <c r="CP121" s="856" t="s">
        <v>380</v>
      </c>
      <c r="CQ121" s="857"/>
      <c r="CR121" s="857"/>
      <c r="CS121" s="857"/>
      <c r="CT121" s="857"/>
      <c r="CU121" s="857"/>
      <c r="CV121" s="857"/>
      <c r="CW121" s="857"/>
      <c r="CX121" s="857"/>
      <c r="CY121" s="857"/>
      <c r="CZ121" s="857"/>
      <c r="DA121" s="857"/>
      <c r="DB121" s="857"/>
      <c r="DC121" s="857"/>
      <c r="DD121" s="857"/>
      <c r="DE121" s="857"/>
      <c r="DF121" s="858"/>
      <c r="DG121" s="834">
        <v>23314</v>
      </c>
      <c r="DH121" s="835"/>
      <c r="DI121" s="835"/>
      <c r="DJ121" s="835"/>
      <c r="DK121" s="835"/>
      <c r="DL121" s="835">
        <v>32506</v>
      </c>
      <c r="DM121" s="835"/>
      <c r="DN121" s="835"/>
      <c r="DO121" s="835"/>
      <c r="DP121" s="835"/>
      <c r="DQ121" s="835">
        <v>30768</v>
      </c>
      <c r="DR121" s="835"/>
      <c r="DS121" s="835"/>
      <c r="DT121" s="835"/>
      <c r="DU121" s="835"/>
      <c r="DV121" s="812">
        <v>0.9</v>
      </c>
      <c r="DW121" s="812"/>
      <c r="DX121" s="812"/>
      <c r="DY121" s="812"/>
      <c r="DZ121" s="813"/>
    </row>
    <row r="122" spans="1:130" s="199" customFormat="1" ht="26.25" customHeight="1" x14ac:dyDescent="0.15">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109</v>
      </c>
      <c r="AB122" s="798"/>
      <c r="AC122" s="798"/>
      <c r="AD122" s="798"/>
      <c r="AE122" s="799"/>
      <c r="AF122" s="800" t="s">
        <v>109</v>
      </c>
      <c r="AG122" s="798"/>
      <c r="AH122" s="798"/>
      <c r="AI122" s="798"/>
      <c r="AJ122" s="799"/>
      <c r="AK122" s="800" t="s">
        <v>109</v>
      </c>
      <c r="AL122" s="798"/>
      <c r="AM122" s="798"/>
      <c r="AN122" s="798"/>
      <c r="AO122" s="799"/>
      <c r="AP122" s="845" t="s">
        <v>109</v>
      </c>
      <c r="AQ122" s="846"/>
      <c r="AR122" s="846"/>
      <c r="AS122" s="846"/>
      <c r="AT122" s="847"/>
      <c r="AU122" s="907"/>
      <c r="AV122" s="908"/>
      <c r="AW122" s="908"/>
      <c r="AX122" s="908"/>
      <c r="AY122" s="909"/>
      <c r="AZ122" s="900" t="s">
        <v>436</v>
      </c>
      <c r="BA122" s="901"/>
      <c r="BB122" s="901"/>
      <c r="BC122" s="901"/>
      <c r="BD122" s="901"/>
      <c r="BE122" s="901"/>
      <c r="BF122" s="901"/>
      <c r="BG122" s="901"/>
      <c r="BH122" s="901"/>
      <c r="BI122" s="901"/>
      <c r="BJ122" s="901"/>
      <c r="BK122" s="901"/>
      <c r="BL122" s="901"/>
      <c r="BM122" s="901"/>
      <c r="BN122" s="901"/>
      <c r="BO122" s="901"/>
      <c r="BP122" s="902"/>
      <c r="BQ122" s="903">
        <v>5071767</v>
      </c>
      <c r="BR122" s="866"/>
      <c r="BS122" s="866"/>
      <c r="BT122" s="866"/>
      <c r="BU122" s="866"/>
      <c r="BV122" s="866">
        <v>5246641</v>
      </c>
      <c r="BW122" s="866"/>
      <c r="BX122" s="866"/>
      <c r="BY122" s="866"/>
      <c r="BZ122" s="866"/>
      <c r="CA122" s="866">
        <v>5415847</v>
      </c>
      <c r="CB122" s="866"/>
      <c r="CC122" s="866"/>
      <c r="CD122" s="866"/>
      <c r="CE122" s="866"/>
      <c r="CF122" s="867">
        <v>164.1</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731</v>
      </c>
      <c r="AB123" s="798"/>
      <c r="AC123" s="798"/>
      <c r="AD123" s="798"/>
      <c r="AE123" s="799"/>
      <c r="AF123" s="800">
        <v>731</v>
      </c>
      <c r="AG123" s="798"/>
      <c r="AH123" s="798"/>
      <c r="AI123" s="798"/>
      <c r="AJ123" s="799"/>
      <c r="AK123" s="800">
        <v>745</v>
      </c>
      <c r="AL123" s="798"/>
      <c r="AM123" s="798"/>
      <c r="AN123" s="798"/>
      <c r="AO123" s="799"/>
      <c r="AP123" s="845">
        <v>0</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437</v>
      </c>
      <c r="BP123" s="899"/>
      <c r="BQ123" s="853">
        <v>5530072</v>
      </c>
      <c r="BR123" s="854"/>
      <c r="BS123" s="854"/>
      <c r="BT123" s="854"/>
      <c r="BU123" s="854"/>
      <c r="BV123" s="854">
        <v>5804068</v>
      </c>
      <c r="BW123" s="854"/>
      <c r="BX123" s="854"/>
      <c r="BY123" s="854"/>
      <c r="BZ123" s="854"/>
      <c r="CA123" s="854">
        <v>5918863</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109</v>
      </c>
      <c r="AB124" s="798"/>
      <c r="AC124" s="798"/>
      <c r="AD124" s="798"/>
      <c r="AE124" s="799"/>
      <c r="AF124" s="800" t="s">
        <v>109</v>
      </c>
      <c r="AG124" s="798"/>
      <c r="AH124" s="798"/>
      <c r="AI124" s="798"/>
      <c r="AJ124" s="799"/>
      <c r="AK124" s="800" t="s">
        <v>109</v>
      </c>
      <c r="AL124" s="798"/>
      <c r="AM124" s="798"/>
      <c r="AN124" s="798"/>
      <c r="AO124" s="799"/>
      <c r="AP124" s="845" t="s">
        <v>109</v>
      </c>
      <c r="AQ124" s="846"/>
      <c r="AR124" s="846"/>
      <c r="AS124" s="846"/>
      <c r="AT124" s="847"/>
      <c r="AU124" s="848" t="s">
        <v>438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52.1</v>
      </c>
      <c r="BR124" s="852"/>
      <c r="BS124" s="852"/>
      <c r="BT124" s="852"/>
      <c r="BU124" s="852"/>
      <c r="BV124" s="852">
        <v>49.2</v>
      </c>
      <c r="BW124" s="852"/>
      <c r="BX124" s="852"/>
      <c r="BY124" s="852"/>
      <c r="BZ124" s="852"/>
      <c r="CA124" s="852">
        <v>53.9</v>
      </c>
      <c r="CB124" s="852"/>
      <c r="CC124" s="852"/>
      <c r="CD124" s="852"/>
      <c r="CE124" s="852"/>
      <c r="CF124" s="742"/>
      <c r="CG124" s="743"/>
      <c r="CH124" s="743"/>
      <c r="CI124" s="743"/>
      <c r="CJ124" s="883"/>
      <c r="CK124" s="891"/>
      <c r="CL124" s="891"/>
      <c r="CM124" s="891"/>
      <c r="CN124" s="891"/>
      <c r="CO124" s="892"/>
      <c r="CP124" s="856" t="s">
        <v>439</v>
      </c>
      <c r="CQ124" s="857"/>
      <c r="CR124" s="857"/>
      <c r="CS124" s="857"/>
      <c r="CT124" s="857"/>
      <c r="CU124" s="857"/>
      <c r="CV124" s="857"/>
      <c r="CW124" s="857"/>
      <c r="CX124" s="857"/>
      <c r="CY124" s="857"/>
      <c r="CZ124" s="857"/>
      <c r="DA124" s="857"/>
      <c r="DB124" s="857"/>
      <c r="DC124" s="857"/>
      <c r="DD124" s="857"/>
      <c r="DE124" s="857"/>
      <c r="DF124" s="858"/>
      <c r="DG124" s="780" t="s">
        <v>440</v>
      </c>
      <c r="DH124" s="781"/>
      <c r="DI124" s="781"/>
      <c r="DJ124" s="781"/>
      <c r="DK124" s="782"/>
      <c r="DL124" s="783" t="s">
        <v>440</v>
      </c>
      <c r="DM124" s="781"/>
      <c r="DN124" s="781"/>
      <c r="DO124" s="781"/>
      <c r="DP124" s="782"/>
      <c r="DQ124" s="783" t="s">
        <v>440</v>
      </c>
      <c r="DR124" s="781"/>
      <c r="DS124" s="781"/>
      <c r="DT124" s="781"/>
      <c r="DU124" s="782"/>
      <c r="DV124" s="869" t="s">
        <v>440</v>
      </c>
      <c r="DW124" s="870"/>
      <c r="DX124" s="870"/>
      <c r="DY124" s="870"/>
      <c r="DZ124" s="871"/>
    </row>
    <row r="125" spans="1:130" s="199" customFormat="1" ht="26.25" customHeight="1" x14ac:dyDescent="0.15">
      <c r="A125" s="838"/>
      <c r="B125" s="839"/>
      <c r="C125" s="842" t="s">
        <v>428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440</v>
      </c>
      <c r="AB125" s="798"/>
      <c r="AC125" s="798"/>
      <c r="AD125" s="798"/>
      <c r="AE125" s="799"/>
      <c r="AF125" s="800" t="s">
        <v>440</v>
      </c>
      <c r="AG125" s="798"/>
      <c r="AH125" s="798"/>
      <c r="AI125" s="798"/>
      <c r="AJ125" s="799"/>
      <c r="AK125" s="800" t="s">
        <v>440</v>
      </c>
      <c r="AL125" s="798"/>
      <c r="AM125" s="798"/>
      <c r="AN125" s="798"/>
      <c r="AO125" s="799"/>
      <c r="AP125" s="845" t="s">
        <v>440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441</v>
      </c>
      <c r="CL125" s="873"/>
      <c r="CM125" s="873"/>
      <c r="CN125" s="873"/>
      <c r="CO125" s="874"/>
      <c r="CP125" s="881" t="s">
        <v>442</v>
      </c>
      <c r="CQ125" s="826"/>
      <c r="CR125" s="826"/>
      <c r="CS125" s="826"/>
      <c r="CT125" s="826"/>
      <c r="CU125" s="826"/>
      <c r="CV125" s="826"/>
      <c r="CW125" s="826"/>
      <c r="CX125" s="826"/>
      <c r="CY125" s="826"/>
      <c r="CZ125" s="826"/>
      <c r="DA125" s="826"/>
      <c r="DB125" s="826"/>
      <c r="DC125" s="826"/>
      <c r="DD125" s="826"/>
      <c r="DE125" s="826"/>
      <c r="DF125" s="827"/>
      <c r="DG125" s="882" t="s">
        <v>440</v>
      </c>
      <c r="DH125" s="863"/>
      <c r="DI125" s="863"/>
      <c r="DJ125" s="863"/>
      <c r="DK125" s="863"/>
      <c r="DL125" s="863" t="s">
        <v>440</v>
      </c>
      <c r="DM125" s="863"/>
      <c r="DN125" s="863"/>
      <c r="DO125" s="863"/>
      <c r="DP125" s="863"/>
      <c r="DQ125" s="863" t="s">
        <v>440</v>
      </c>
      <c r="DR125" s="863"/>
      <c r="DS125" s="863"/>
      <c r="DT125" s="863"/>
      <c r="DU125" s="863"/>
      <c r="DV125" s="864" t="s">
        <v>440</v>
      </c>
      <c r="DW125" s="864"/>
      <c r="DX125" s="864"/>
      <c r="DY125" s="864"/>
      <c r="DZ125" s="865"/>
    </row>
    <row r="126" spans="1:130" s="199" customFormat="1" ht="26.25" customHeight="1" thickBot="1" x14ac:dyDescent="0.2">
      <c r="A126" s="838"/>
      <c r="B126" s="839"/>
      <c r="C126" s="842" t="s">
        <v>430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1110</v>
      </c>
      <c r="AB126" s="798"/>
      <c r="AC126" s="798"/>
      <c r="AD126" s="798"/>
      <c r="AE126" s="799"/>
      <c r="AF126" s="800">
        <v>1112</v>
      </c>
      <c r="AG126" s="798"/>
      <c r="AH126" s="798"/>
      <c r="AI126" s="798"/>
      <c r="AJ126" s="799"/>
      <c r="AK126" s="800">
        <v>27658</v>
      </c>
      <c r="AL126" s="798"/>
      <c r="AM126" s="798"/>
      <c r="AN126" s="798"/>
      <c r="AO126" s="799"/>
      <c r="AP126" s="845">
        <v>0.8</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443</v>
      </c>
      <c r="CQ126" s="768"/>
      <c r="CR126" s="768"/>
      <c r="CS126" s="768"/>
      <c r="CT126" s="768"/>
      <c r="CU126" s="768"/>
      <c r="CV126" s="768"/>
      <c r="CW126" s="768"/>
      <c r="CX126" s="768"/>
      <c r="CY126" s="768"/>
      <c r="CZ126" s="768"/>
      <c r="DA126" s="768"/>
      <c r="DB126" s="768"/>
      <c r="DC126" s="768"/>
      <c r="DD126" s="768"/>
      <c r="DE126" s="768"/>
      <c r="DF126" s="769"/>
      <c r="DG126" s="834" t="s">
        <v>440</v>
      </c>
      <c r="DH126" s="835"/>
      <c r="DI126" s="835"/>
      <c r="DJ126" s="835"/>
      <c r="DK126" s="835"/>
      <c r="DL126" s="835" t="s">
        <v>440</v>
      </c>
      <c r="DM126" s="835"/>
      <c r="DN126" s="835"/>
      <c r="DO126" s="835"/>
      <c r="DP126" s="835"/>
      <c r="DQ126" s="835" t="s">
        <v>440</v>
      </c>
      <c r="DR126" s="835"/>
      <c r="DS126" s="835"/>
      <c r="DT126" s="835"/>
      <c r="DU126" s="835"/>
      <c r="DV126" s="812" t="s">
        <v>440</v>
      </c>
      <c r="DW126" s="812"/>
      <c r="DX126" s="812"/>
      <c r="DY126" s="812"/>
      <c r="DZ126" s="813"/>
    </row>
    <row r="127" spans="1:130" s="199" customFormat="1" ht="26.25" customHeight="1" x14ac:dyDescent="0.15">
      <c r="A127" s="840"/>
      <c r="B127" s="841"/>
      <c r="C127" s="859" t="s">
        <v>444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440</v>
      </c>
      <c r="AB127" s="798"/>
      <c r="AC127" s="798"/>
      <c r="AD127" s="798"/>
      <c r="AE127" s="799"/>
      <c r="AF127" s="800" t="s">
        <v>440</v>
      </c>
      <c r="AG127" s="798"/>
      <c r="AH127" s="798"/>
      <c r="AI127" s="798"/>
      <c r="AJ127" s="799"/>
      <c r="AK127" s="800" t="s">
        <v>440</v>
      </c>
      <c r="AL127" s="798"/>
      <c r="AM127" s="798"/>
      <c r="AN127" s="798"/>
      <c r="AO127" s="799"/>
      <c r="AP127" s="845" t="s">
        <v>440</v>
      </c>
      <c r="AQ127" s="846"/>
      <c r="AR127" s="846"/>
      <c r="AS127" s="846"/>
      <c r="AT127" s="847"/>
      <c r="AU127" s="235"/>
      <c r="AV127" s="235"/>
      <c r="AW127" s="235"/>
      <c r="AX127" s="862" t="s">
        <v>445</v>
      </c>
      <c r="AY127" s="830"/>
      <c r="AZ127" s="830"/>
      <c r="BA127" s="830"/>
      <c r="BB127" s="830"/>
      <c r="BC127" s="830"/>
      <c r="BD127" s="830"/>
      <c r="BE127" s="831"/>
      <c r="BF127" s="829" t="s">
        <v>446</v>
      </c>
      <c r="BG127" s="830"/>
      <c r="BH127" s="830"/>
      <c r="BI127" s="830"/>
      <c r="BJ127" s="830"/>
      <c r="BK127" s="830"/>
      <c r="BL127" s="831"/>
      <c r="BM127" s="829" t="s">
        <v>447</v>
      </c>
      <c r="BN127" s="830"/>
      <c r="BO127" s="830"/>
      <c r="BP127" s="830"/>
      <c r="BQ127" s="830"/>
      <c r="BR127" s="830"/>
      <c r="BS127" s="831"/>
      <c r="BT127" s="829" t="s">
        <v>448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449</v>
      </c>
      <c r="CQ127" s="768"/>
      <c r="CR127" s="768"/>
      <c r="CS127" s="768"/>
      <c r="CT127" s="768"/>
      <c r="CU127" s="768"/>
      <c r="CV127" s="768"/>
      <c r="CW127" s="768"/>
      <c r="CX127" s="768"/>
      <c r="CY127" s="768"/>
      <c r="CZ127" s="768"/>
      <c r="DA127" s="768"/>
      <c r="DB127" s="768"/>
      <c r="DC127" s="768"/>
      <c r="DD127" s="768"/>
      <c r="DE127" s="768"/>
      <c r="DF127" s="769"/>
      <c r="DG127" s="834" t="s">
        <v>440</v>
      </c>
      <c r="DH127" s="835"/>
      <c r="DI127" s="835"/>
      <c r="DJ127" s="835"/>
      <c r="DK127" s="835"/>
      <c r="DL127" s="835" t="s">
        <v>440</v>
      </c>
      <c r="DM127" s="835"/>
      <c r="DN127" s="835"/>
      <c r="DO127" s="835"/>
      <c r="DP127" s="835"/>
      <c r="DQ127" s="835" t="s">
        <v>440</v>
      </c>
      <c r="DR127" s="835"/>
      <c r="DS127" s="835"/>
      <c r="DT127" s="835"/>
      <c r="DU127" s="835"/>
      <c r="DV127" s="812" t="s">
        <v>440</v>
      </c>
      <c r="DW127" s="812"/>
      <c r="DX127" s="812"/>
      <c r="DY127" s="812"/>
      <c r="DZ127" s="813"/>
    </row>
    <row r="128" spans="1:130" s="199" customFormat="1" ht="26.25" customHeight="1" thickBot="1" x14ac:dyDescent="0.2">
      <c r="A128" s="814" t="s">
        <v>450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451</v>
      </c>
      <c r="X128" s="816"/>
      <c r="Y128" s="816"/>
      <c r="Z128" s="817"/>
      <c r="AA128" s="818" t="s">
        <v>440</v>
      </c>
      <c r="AB128" s="819"/>
      <c r="AC128" s="819"/>
      <c r="AD128" s="819"/>
      <c r="AE128" s="820"/>
      <c r="AF128" s="821" t="s">
        <v>440</v>
      </c>
      <c r="AG128" s="819"/>
      <c r="AH128" s="819"/>
      <c r="AI128" s="819"/>
      <c r="AJ128" s="820"/>
      <c r="AK128" s="821" t="s">
        <v>440</v>
      </c>
      <c r="AL128" s="819"/>
      <c r="AM128" s="819"/>
      <c r="AN128" s="819"/>
      <c r="AO128" s="820"/>
      <c r="AP128" s="822"/>
      <c r="AQ128" s="823"/>
      <c r="AR128" s="823"/>
      <c r="AS128" s="823"/>
      <c r="AT128" s="824"/>
      <c r="AU128" s="235"/>
      <c r="AV128" s="235"/>
      <c r="AW128" s="235"/>
      <c r="AX128" s="825" t="s">
        <v>452</v>
      </c>
      <c r="AY128" s="826"/>
      <c r="AZ128" s="826"/>
      <c r="BA128" s="826"/>
      <c r="BB128" s="826"/>
      <c r="BC128" s="826"/>
      <c r="BD128" s="826"/>
      <c r="BE128" s="827"/>
      <c r="BF128" s="804" t="s">
        <v>109</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453</v>
      </c>
      <c r="CQ128" s="746"/>
      <c r="CR128" s="746"/>
      <c r="CS128" s="746"/>
      <c r="CT128" s="746"/>
      <c r="CU128" s="746"/>
      <c r="CV128" s="746"/>
      <c r="CW128" s="746"/>
      <c r="CX128" s="746"/>
      <c r="CY128" s="746"/>
      <c r="CZ128" s="746"/>
      <c r="DA128" s="746"/>
      <c r="DB128" s="746"/>
      <c r="DC128" s="746"/>
      <c r="DD128" s="746"/>
      <c r="DE128" s="746"/>
      <c r="DF128" s="747"/>
      <c r="DG128" s="808" t="s">
        <v>109</v>
      </c>
      <c r="DH128" s="809"/>
      <c r="DI128" s="809"/>
      <c r="DJ128" s="809"/>
      <c r="DK128" s="809"/>
      <c r="DL128" s="809" t="s">
        <v>109</v>
      </c>
      <c r="DM128" s="809"/>
      <c r="DN128" s="809"/>
      <c r="DO128" s="809"/>
      <c r="DP128" s="809"/>
      <c r="DQ128" s="809" t="s">
        <v>109</v>
      </c>
      <c r="DR128" s="809"/>
      <c r="DS128" s="809"/>
      <c r="DT128" s="809"/>
      <c r="DU128" s="809"/>
      <c r="DV128" s="810" t="s">
        <v>109</v>
      </c>
      <c r="DW128" s="810"/>
      <c r="DX128" s="810"/>
      <c r="DY128" s="810"/>
      <c r="DZ128" s="811"/>
    </row>
    <row r="129" spans="1:131" s="199" customFormat="1" ht="26.25" customHeight="1" x14ac:dyDescent="0.15">
      <c r="A129" s="792" t="s">
        <v>89</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454</v>
      </c>
      <c r="X129" s="795"/>
      <c r="Y129" s="795"/>
      <c r="Z129" s="796"/>
      <c r="AA129" s="797">
        <v>3706497</v>
      </c>
      <c r="AB129" s="798"/>
      <c r="AC129" s="798"/>
      <c r="AD129" s="798"/>
      <c r="AE129" s="799"/>
      <c r="AF129" s="800">
        <v>3768665</v>
      </c>
      <c r="AG129" s="798"/>
      <c r="AH129" s="798"/>
      <c r="AI129" s="798"/>
      <c r="AJ129" s="799"/>
      <c r="AK129" s="800">
        <v>3730165</v>
      </c>
      <c r="AL129" s="798"/>
      <c r="AM129" s="798"/>
      <c r="AN129" s="798"/>
      <c r="AO129" s="799"/>
      <c r="AP129" s="801"/>
      <c r="AQ129" s="802"/>
      <c r="AR129" s="802"/>
      <c r="AS129" s="802"/>
      <c r="AT129" s="803"/>
      <c r="AU129" s="237"/>
      <c r="AV129" s="237"/>
      <c r="AW129" s="237"/>
      <c r="AX129" s="767" t="s">
        <v>455</v>
      </c>
      <c r="AY129" s="768"/>
      <c r="AZ129" s="768"/>
      <c r="BA129" s="768"/>
      <c r="BB129" s="768"/>
      <c r="BC129" s="768"/>
      <c r="BD129" s="768"/>
      <c r="BE129" s="769"/>
      <c r="BF129" s="787" t="s">
        <v>109</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457</v>
      </c>
      <c r="X130" s="795"/>
      <c r="Y130" s="795"/>
      <c r="Z130" s="796"/>
      <c r="AA130" s="797">
        <v>444295</v>
      </c>
      <c r="AB130" s="798"/>
      <c r="AC130" s="798"/>
      <c r="AD130" s="798"/>
      <c r="AE130" s="799"/>
      <c r="AF130" s="800">
        <v>421941</v>
      </c>
      <c r="AG130" s="798"/>
      <c r="AH130" s="798"/>
      <c r="AI130" s="798"/>
      <c r="AJ130" s="799"/>
      <c r="AK130" s="800">
        <v>429257</v>
      </c>
      <c r="AL130" s="798"/>
      <c r="AM130" s="798"/>
      <c r="AN130" s="798"/>
      <c r="AO130" s="799"/>
      <c r="AP130" s="801"/>
      <c r="AQ130" s="802"/>
      <c r="AR130" s="802"/>
      <c r="AS130" s="802"/>
      <c r="AT130" s="803"/>
      <c r="AU130" s="237"/>
      <c r="AV130" s="237"/>
      <c r="AW130" s="237"/>
      <c r="AX130" s="767" t="s">
        <v>458</v>
      </c>
      <c r="AY130" s="768"/>
      <c r="AZ130" s="768"/>
      <c r="BA130" s="768"/>
      <c r="BB130" s="768"/>
      <c r="BC130" s="768"/>
      <c r="BD130" s="768"/>
      <c r="BE130" s="769"/>
      <c r="BF130" s="770">
        <v>5.8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459</v>
      </c>
      <c r="X131" s="778"/>
      <c r="Y131" s="778"/>
      <c r="Z131" s="779"/>
      <c r="AA131" s="780">
        <v>3262202</v>
      </c>
      <c r="AB131" s="781"/>
      <c r="AC131" s="781"/>
      <c r="AD131" s="781"/>
      <c r="AE131" s="782"/>
      <c r="AF131" s="783">
        <v>3346724</v>
      </c>
      <c r="AG131" s="781"/>
      <c r="AH131" s="781"/>
      <c r="AI131" s="781"/>
      <c r="AJ131" s="782"/>
      <c r="AK131" s="783">
        <v>3300908</v>
      </c>
      <c r="AL131" s="781"/>
      <c r="AM131" s="781"/>
      <c r="AN131" s="781"/>
      <c r="AO131" s="782"/>
      <c r="AP131" s="784"/>
      <c r="AQ131" s="785"/>
      <c r="AR131" s="785"/>
      <c r="AS131" s="785"/>
      <c r="AT131" s="786"/>
      <c r="AU131" s="237"/>
      <c r="AV131" s="237"/>
      <c r="AW131" s="237"/>
      <c r="AX131" s="745" t="s">
        <v>460</v>
      </c>
      <c r="AY131" s="746"/>
      <c r="AZ131" s="746"/>
      <c r="BA131" s="746"/>
      <c r="BB131" s="746"/>
      <c r="BC131" s="746"/>
      <c r="BD131" s="746"/>
      <c r="BE131" s="747"/>
      <c r="BF131" s="748">
        <v>53.9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462</v>
      </c>
      <c r="W132" s="758"/>
      <c r="X132" s="758"/>
      <c r="Y132" s="758"/>
      <c r="Z132" s="759"/>
      <c r="AA132" s="760">
        <v>5.4597170869999996</v>
      </c>
      <c r="AB132" s="761"/>
      <c r="AC132" s="761"/>
      <c r="AD132" s="761"/>
      <c r="AE132" s="762"/>
      <c r="AF132" s="763">
        <v>6.0038712480000003</v>
      </c>
      <c r="AG132" s="761"/>
      <c r="AH132" s="761"/>
      <c r="AI132" s="761"/>
      <c r="AJ132" s="762"/>
      <c r="AK132" s="763">
        <v>6.2355872989999996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463</v>
      </c>
      <c r="W133" s="737"/>
      <c r="X133" s="737"/>
      <c r="Y133" s="737"/>
      <c r="Z133" s="738"/>
      <c r="AA133" s="739">
        <v>9.8000000000000007</v>
      </c>
      <c r="AB133" s="740"/>
      <c r="AC133" s="740"/>
      <c r="AD133" s="740"/>
      <c r="AE133" s="741"/>
      <c r="AF133" s="739">
        <v>7.1</v>
      </c>
      <c r="AG133" s="740"/>
      <c r="AH133" s="740"/>
      <c r="AI133" s="740"/>
      <c r="AJ133" s="741"/>
      <c r="AK133" s="739">
        <v>5.8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53" t="s">
        <v>466</v>
      </c>
      <c r="L7" s="256"/>
      <c r="M7" s="257" t="s">
        <v>467</v>
      </c>
      <c r="N7" s="258"/>
    </row>
    <row r="8" spans="1:16" x14ac:dyDescent="0.15">
      <c r="A8" s="250"/>
      <c r="B8" s="246"/>
      <c r="C8" s="246"/>
      <c r="D8" s="246"/>
      <c r="E8" s="246"/>
      <c r="F8" s="246"/>
      <c r="G8" s="259"/>
      <c r="H8" s="260"/>
      <c r="I8" s="260"/>
      <c r="J8" s="261"/>
      <c r="K8" s="1154"/>
      <c r="L8" s="262" t="s">
        <v>468</v>
      </c>
      <c r="M8" s="263" t="s">
        <v>469</v>
      </c>
      <c r="N8" s="264" t="s">
        <v>470</v>
      </c>
    </row>
    <row r="9" spans="1:16" x14ac:dyDescent="0.15">
      <c r="A9" s="250"/>
      <c r="B9" s="246"/>
      <c r="C9" s="246"/>
      <c r="D9" s="246"/>
      <c r="E9" s="246"/>
      <c r="F9" s="246"/>
      <c r="G9" s="1167" t="s">
        <v>471</v>
      </c>
      <c r="H9" s="1168"/>
      <c r="I9" s="1168"/>
      <c r="J9" s="1169"/>
      <c r="K9" s="265">
        <v>1228424</v>
      </c>
      <c r="L9" s="266">
        <v>78070</v>
      </c>
      <c r="M9" s="267">
        <v>79561</v>
      </c>
      <c r="N9" s="268">
        <v>-1.9</v>
      </c>
    </row>
    <row r="10" spans="1:16" x14ac:dyDescent="0.15">
      <c r="A10" s="250"/>
      <c r="B10" s="246"/>
      <c r="C10" s="246"/>
      <c r="D10" s="246"/>
      <c r="E10" s="246"/>
      <c r="F10" s="246"/>
      <c r="G10" s="1167" t="s">
        <v>472</v>
      </c>
      <c r="H10" s="1168"/>
      <c r="I10" s="1168"/>
      <c r="J10" s="1169"/>
      <c r="K10" s="269">
        <v>48146</v>
      </c>
      <c r="L10" s="270">
        <v>3060</v>
      </c>
      <c r="M10" s="271">
        <v>7948</v>
      </c>
      <c r="N10" s="272">
        <v>-61.5</v>
      </c>
    </row>
    <row r="11" spans="1:16" ht="13.5" customHeight="1" x14ac:dyDescent="0.15">
      <c r="A11" s="250"/>
      <c r="B11" s="246"/>
      <c r="C11" s="246"/>
      <c r="D11" s="246"/>
      <c r="E11" s="246"/>
      <c r="F11" s="246"/>
      <c r="G11" s="1167" t="s">
        <v>473</v>
      </c>
      <c r="H11" s="1168"/>
      <c r="I11" s="1168"/>
      <c r="J11" s="1169"/>
      <c r="K11" s="269">
        <v>313579</v>
      </c>
      <c r="L11" s="270">
        <v>19929</v>
      </c>
      <c r="M11" s="271">
        <v>11971</v>
      </c>
      <c r="N11" s="272">
        <v>66.5</v>
      </c>
    </row>
    <row r="12" spans="1:16" ht="13.5" customHeight="1" x14ac:dyDescent="0.15">
      <c r="A12" s="250"/>
      <c r="B12" s="246"/>
      <c r="C12" s="246"/>
      <c r="D12" s="246"/>
      <c r="E12" s="246"/>
      <c r="F12" s="246"/>
      <c r="G12" s="1167" t="s">
        <v>474</v>
      </c>
      <c r="H12" s="1168"/>
      <c r="I12" s="1168"/>
      <c r="J12" s="1169"/>
      <c r="K12" s="269" t="s">
        <v>475</v>
      </c>
      <c r="L12" s="270" t="s">
        <v>475</v>
      </c>
      <c r="M12" s="271">
        <v>484</v>
      </c>
      <c r="N12" s="272" t="s">
        <v>475</v>
      </c>
    </row>
    <row r="13" spans="1:16" ht="13.5" customHeight="1" x14ac:dyDescent="0.15">
      <c r="A13" s="250"/>
      <c r="B13" s="246"/>
      <c r="C13" s="246"/>
      <c r="D13" s="246"/>
      <c r="E13" s="246"/>
      <c r="F13" s="246"/>
      <c r="G13" s="1167" t="s">
        <v>476</v>
      </c>
      <c r="H13" s="1168"/>
      <c r="I13" s="1168"/>
      <c r="J13" s="1169"/>
      <c r="K13" s="269" t="s">
        <v>475</v>
      </c>
      <c r="L13" s="270" t="s">
        <v>475</v>
      </c>
      <c r="M13" s="271">
        <v>5</v>
      </c>
      <c r="N13" s="272" t="s">
        <v>475</v>
      </c>
    </row>
    <row r="14" spans="1:16" ht="13.5" customHeight="1" x14ac:dyDescent="0.15">
      <c r="A14" s="250"/>
      <c r="B14" s="246"/>
      <c r="C14" s="246"/>
      <c r="D14" s="246"/>
      <c r="E14" s="246"/>
      <c r="F14" s="246"/>
      <c r="G14" s="1167" t="s">
        <v>477</v>
      </c>
      <c r="H14" s="1168"/>
      <c r="I14" s="1168"/>
      <c r="J14" s="1169"/>
      <c r="K14" s="269">
        <v>95513</v>
      </c>
      <c r="L14" s="270">
        <v>6070</v>
      </c>
      <c r="M14" s="271">
        <v>3782</v>
      </c>
      <c r="N14" s="272">
        <v>60.5</v>
      </c>
    </row>
    <row r="15" spans="1:16" ht="13.5" customHeight="1" x14ac:dyDescent="0.15">
      <c r="A15" s="250"/>
      <c r="B15" s="246"/>
      <c r="C15" s="246"/>
      <c r="D15" s="246"/>
      <c r="E15" s="246"/>
      <c r="F15" s="246"/>
      <c r="G15" s="1167" t="s">
        <v>478</v>
      </c>
      <c r="H15" s="1168"/>
      <c r="I15" s="1168"/>
      <c r="J15" s="1169"/>
      <c r="K15" s="269">
        <v>6267</v>
      </c>
      <c r="L15" s="270">
        <v>398</v>
      </c>
      <c r="M15" s="271">
        <v>1791</v>
      </c>
      <c r="N15" s="272">
        <v>-77.8</v>
      </c>
    </row>
    <row r="16" spans="1:16" x14ac:dyDescent="0.15">
      <c r="A16" s="250"/>
      <c r="B16" s="246"/>
      <c r="C16" s="246"/>
      <c r="D16" s="246"/>
      <c r="E16" s="246"/>
      <c r="F16" s="246"/>
      <c r="G16" s="1170" t="s">
        <v>479</v>
      </c>
      <c r="H16" s="1171"/>
      <c r="I16" s="1171"/>
      <c r="J16" s="1172"/>
      <c r="K16" s="270">
        <v>-150578</v>
      </c>
      <c r="L16" s="270">
        <v>-9570</v>
      </c>
      <c r="M16" s="271">
        <v>-8307</v>
      </c>
      <c r="N16" s="272">
        <v>15.2</v>
      </c>
    </row>
    <row r="17" spans="1:16" x14ac:dyDescent="0.15">
      <c r="A17" s="250"/>
      <c r="B17" s="246"/>
      <c r="C17" s="246"/>
      <c r="D17" s="246"/>
      <c r="E17" s="246"/>
      <c r="F17" s="246"/>
      <c r="G17" s="1170" t="s">
        <v>168</v>
      </c>
      <c r="H17" s="1171"/>
      <c r="I17" s="1171"/>
      <c r="J17" s="1172"/>
      <c r="K17" s="270">
        <v>1541351</v>
      </c>
      <c r="L17" s="270">
        <v>97957</v>
      </c>
      <c r="M17" s="271">
        <v>97236</v>
      </c>
      <c r="N17" s="272">
        <v>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64" t="s">
        <v>484</v>
      </c>
      <c r="H21" s="1165"/>
      <c r="I21" s="1165"/>
      <c r="J21" s="1166"/>
      <c r="K21" s="282">
        <v>7.88</v>
      </c>
      <c r="L21" s="283">
        <v>9.07</v>
      </c>
      <c r="M21" s="284">
        <v>-1.19</v>
      </c>
      <c r="N21" s="251"/>
      <c r="O21" s="285"/>
      <c r="P21" s="281"/>
    </row>
    <row r="22" spans="1:16" s="286" customFormat="1" x14ac:dyDescent="0.15">
      <c r="A22" s="281"/>
      <c r="B22" s="251"/>
      <c r="C22" s="251"/>
      <c r="D22" s="251"/>
      <c r="E22" s="251"/>
      <c r="F22" s="251"/>
      <c r="G22" s="1164" t="s">
        <v>485</v>
      </c>
      <c r="H22" s="1165"/>
      <c r="I22" s="1165"/>
      <c r="J22" s="1166"/>
      <c r="K22" s="287">
        <v>102.1</v>
      </c>
      <c r="L22" s="288">
        <v>97.2</v>
      </c>
      <c r="M22" s="289">
        <v>4.9000000000000004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53" t="s">
        <v>466</v>
      </c>
      <c r="L30" s="256"/>
      <c r="M30" s="257" t="s">
        <v>467</v>
      </c>
      <c r="N30" s="258"/>
    </row>
    <row r="31" spans="1:16" x14ac:dyDescent="0.15">
      <c r="A31" s="250"/>
      <c r="B31" s="246"/>
      <c r="C31" s="246"/>
      <c r="D31" s="246"/>
      <c r="E31" s="246"/>
      <c r="F31" s="246"/>
      <c r="G31" s="259"/>
      <c r="H31" s="260"/>
      <c r="I31" s="260"/>
      <c r="J31" s="261"/>
      <c r="K31" s="1154"/>
      <c r="L31" s="262" t="s">
        <v>468</v>
      </c>
      <c r="M31" s="263" t="s">
        <v>469</v>
      </c>
      <c r="N31" s="264" t="s">
        <v>470</v>
      </c>
    </row>
    <row r="32" spans="1:16" ht="27" customHeight="1" x14ac:dyDescent="0.15">
      <c r="A32" s="250"/>
      <c r="B32" s="246"/>
      <c r="C32" s="246"/>
      <c r="D32" s="246"/>
      <c r="E32" s="246"/>
      <c r="F32" s="246"/>
      <c r="G32" s="1155" t="s">
        <v>489</v>
      </c>
      <c r="H32" s="1156"/>
      <c r="I32" s="1156"/>
      <c r="J32" s="1157"/>
      <c r="K32" s="296">
        <v>492034</v>
      </c>
      <c r="L32" s="296">
        <v>31270</v>
      </c>
      <c r="M32" s="297">
        <v>47831</v>
      </c>
      <c r="N32" s="298">
        <v>-34.6</v>
      </c>
    </row>
    <row r="33" spans="1:16" ht="13.5" customHeight="1" x14ac:dyDescent="0.15">
      <c r="A33" s="250"/>
      <c r="B33" s="246"/>
      <c r="C33" s="246"/>
      <c r="D33" s="246"/>
      <c r="E33" s="246"/>
      <c r="F33" s="246"/>
      <c r="G33" s="1155" t="s">
        <v>490</v>
      </c>
      <c r="H33" s="1156"/>
      <c r="I33" s="1156"/>
      <c r="J33" s="1157"/>
      <c r="K33" s="296" t="s">
        <v>475</v>
      </c>
      <c r="L33" s="296" t="s">
        <v>475</v>
      </c>
      <c r="M33" s="297" t="s">
        <v>475</v>
      </c>
      <c r="N33" s="298" t="s">
        <v>475</v>
      </c>
    </row>
    <row r="34" spans="1:16" ht="27" customHeight="1" x14ac:dyDescent="0.15">
      <c r="A34" s="250"/>
      <c r="B34" s="246"/>
      <c r="C34" s="246"/>
      <c r="D34" s="246"/>
      <c r="E34" s="246"/>
      <c r="F34" s="246"/>
      <c r="G34" s="1155" t="s">
        <v>491</v>
      </c>
      <c r="H34" s="1156"/>
      <c r="I34" s="1156"/>
      <c r="J34" s="1157"/>
      <c r="K34" s="296" t="s">
        <v>475</v>
      </c>
      <c r="L34" s="296" t="s">
        <v>475</v>
      </c>
      <c r="M34" s="297">
        <v>13</v>
      </c>
      <c r="N34" s="298" t="s">
        <v>475</v>
      </c>
    </row>
    <row r="35" spans="1:16" ht="27" customHeight="1" x14ac:dyDescent="0.15">
      <c r="A35" s="250"/>
      <c r="B35" s="246"/>
      <c r="C35" s="246"/>
      <c r="D35" s="246"/>
      <c r="E35" s="246"/>
      <c r="F35" s="246"/>
      <c r="G35" s="1155" t="s">
        <v>492</v>
      </c>
      <c r="H35" s="1156"/>
      <c r="I35" s="1156"/>
      <c r="J35" s="1157"/>
      <c r="K35" s="296">
        <v>71988</v>
      </c>
      <c r="L35" s="296">
        <v>4575</v>
      </c>
      <c r="M35" s="297">
        <v>14490</v>
      </c>
      <c r="N35" s="298">
        <v>-68.400000000000006</v>
      </c>
    </row>
    <row r="36" spans="1:16" ht="27" customHeight="1" x14ac:dyDescent="0.15">
      <c r="A36" s="250"/>
      <c r="B36" s="246"/>
      <c r="C36" s="246"/>
      <c r="D36" s="246"/>
      <c r="E36" s="246"/>
      <c r="F36" s="246"/>
      <c r="G36" s="1155" t="s">
        <v>493</v>
      </c>
      <c r="H36" s="1156"/>
      <c r="I36" s="1156"/>
      <c r="J36" s="1157"/>
      <c r="K36" s="296">
        <v>42663</v>
      </c>
      <c r="L36" s="296">
        <v>2711</v>
      </c>
      <c r="M36" s="297">
        <v>3677</v>
      </c>
      <c r="N36" s="298">
        <v>-26.3</v>
      </c>
    </row>
    <row r="37" spans="1:16" ht="13.5" customHeight="1" x14ac:dyDescent="0.15">
      <c r="A37" s="250"/>
      <c r="B37" s="246"/>
      <c r="C37" s="246"/>
      <c r="D37" s="246"/>
      <c r="E37" s="246"/>
      <c r="F37" s="246"/>
      <c r="G37" s="1155" t="s">
        <v>494</v>
      </c>
      <c r="H37" s="1156"/>
      <c r="I37" s="1156"/>
      <c r="J37" s="1157"/>
      <c r="K37" s="296">
        <v>28403</v>
      </c>
      <c r="L37" s="296">
        <v>1805</v>
      </c>
      <c r="M37" s="297">
        <v>1018</v>
      </c>
      <c r="N37" s="298">
        <v>77.3</v>
      </c>
    </row>
    <row r="38" spans="1:16" ht="27" customHeight="1" x14ac:dyDescent="0.15">
      <c r="A38" s="250"/>
      <c r="B38" s="246"/>
      <c r="C38" s="246"/>
      <c r="D38" s="246"/>
      <c r="E38" s="246"/>
      <c r="F38" s="246"/>
      <c r="G38" s="1158" t="s">
        <v>495</v>
      </c>
      <c r="H38" s="1159"/>
      <c r="I38" s="1159"/>
      <c r="J38" s="1160"/>
      <c r="K38" s="299" t="s">
        <v>475</v>
      </c>
      <c r="L38" s="299" t="s">
        <v>475</v>
      </c>
      <c r="M38" s="300">
        <v>7</v>
      </c>
      <c r="N38" s="301" t="s">
        <v>475</v>
      </c>
      <c r="O38" s="295"/>
    </row>
    <row r="39" spans="1:16" x14ac:dyDescent="0.15">
      <c r="A39" s="250"/>
      <c r="B39" s="246"/>
      <c r="C39" s="246"/>
      <c r="D39" s="246"/>
      <c r="E39" s="246"/>
      <c r="F39" s="246"/>
      <c r="G39" s="1158" t="s">
        <v>496</v>
      </c>
      <c r="H39" s="1159"/>
      <c r="I39" s="1159"/>
      <c r="J39" s="1160"/>
      <c r="K39" s="302" t="s">
        <v>475</v>
      </c>
      <c r="L39" s="302" t="s">
        <v>475</v>
      </c>
      <c r="M39" s="303">
        <v>-3521</v>
      </c>
      <c r="N39" s="304" t="s">
        <v>475</v>
      </c>
      <c r="O39" s="295"/>
    </row>
    <row r="40" spans="1:16" ht="27" customHeight="1" x14ac:dyDescent="0.15">
      <c r="A40" s="250"/>
      <c r="B40" s="246"/>
      <c r="C40" s="246"/>
      <c r="D40" s="246"/>
      <c r="E40" s="246"/>
      <c r="F40" s="246"/>
      <c r="G40" s="1155" t="s">
        <v>497</v>
      </c>
      <c r="H40" s="1156"/>
      <c r="I40" s="1156"/>
      <c r="J40" s="1157"/>
      <c r="K40" s="302">
        <v>-429257</v>
      </c>
      <c r="L40" s="302">
        <v>-27280</v>
      </c>
      <c r="M40" s="303">
        <v>-43531</v>
      </c>
      <c r="N40" s="304">
        <v>-37.299999999999997</v>
      </c>
      <c r="O40" s="295"/>
    </row>
    <row r="41" spans="1:16" x14ac:dyDescent="0.15">
      <c r="A41" s="250"/>
      <c r="B41" s="246"/>
      <c r="C41" s="246"/>
      <c r="D41" s="246"/>
      <c r="E41" s="246"/>
      <c r="F41" s="246"/>
      <c r="G41" s="1161" t="s">
        <v>279</v>
      </c>
      <c r="H41" s="1162"/>
      <c r="I41" s="1162"/>
      <c r="J41" s="1163"/>
      <c r="K41" s="296">
        <v>205831</v>
      </c>
      <c r="L41" s="302">
        <v>13081</v>
      </c>
      <c r="M41" s="303">
        <v>19983</v>
      </c>
      <c r="N41" s="304">
        <v>-34.5</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48" t="s">
        <v>466</v>
      </c>
      <c r="J49" s="1150" t="s">
        <v>501</v>
      </c>
      <c r="K49" s="1151"/>
      <c r="L49" s="1151"/>
      <c r="M49" s="1151"/>
      <c r="N49" s="1152"/>
    </row>
    <row r="50" spans="1:14" x14ac:dyDescent="0.15">
      <c r="A50" s="250"/>
      <c r="B50" s="246"/>
      <c r="C50" s="246"/>
      <c r="D50" s="246"/>
      <c r="E50" s="246"/>
      <c r="F50" s="246"/>
      <c r="G50" s="314"/>
      <c r="H50" s="315"/>
      <c r="I50" s="1149"/>
      <c r="J50" s="316" t="s">
        <v>502</v>
      </c>
      <c r="K50" s="317" t="s">
        <v>503</v>
      </c>
      <c r="L50" s="318" t="s">
        <v>504</v>
      </c>
      <c r="M50" s="319" t="s">
        <v>505</v>
      </c>
      <c r="N50" s="320" t="s">
        <v>506</v>
      </c>
    </row>
    <row r="51" spans="1:14" x14ac:dyDescent="0.15">
      <c r="A51" s="250"/>
      <c r="B51" s="246"/>
      <c r="C51" s="246"/>
      <c r="D51" s="246"/>
      <c r="E51" s="246"/>
      <c r="F51" s="246"/>
      <c r="G51" s="312" t="s">
        <v>507</v>
      </c>
      <c r="H51" s="313"/>
      <c r="I51" s="321">
        <v>360146</v>
      </c>
      <c r="J51" s="322">
        <v>23368</v>
      </c>
      <c r="K51" s="323">
        <v>-57.2</v>
      </c>
      <c r="L51" s="324">
        <v>69806</v>
      </c>
      <c r="M51" s="325">
        <v>13.4</v>
      </c>
      <c r="N51" s="326">
        <v>-70.599999999999994</v>
      </c>
    </row>
    <row r="52" spans="1:14" x14ac:dyDescent="0.15">
      <c r="A52" s="250"/>
      <c r="B52" s="246"/>
      <c r="C52" s="246"/>
      <c r="D52" s="246"/>
      <c r="E52" s="246"/>
      <c r="F52" s="246"/>
      <c r="G52" s="327"/>
      <c r="H52" s="328" t="s">
        <v>508</v>
      </c>
      <c r="I52" s="329">
        <v>271685</v>
      </c>
      <c r="J52" s="330">
        <v>17628</v>
      </c>
      <c r="K52" s="331">
        <v>-58</v>
      </c>
      <c r="L52" s="332">
        <v>32823</v>
      </c>
      <c r="M52" s="333">
        <v>1</v>
      </c>
      <c r="N52" s="334">
        <v>-59</v>
      </c>
    </row>
    <row r="53" spans="1:14" x14ac:dyDescent="0.15">
      <c r="A53" s="250"/>
      <c r="B53" s="246"/>
      <c r="C53" s="246"/>
      <c r="D53" s="246"/>
      <c r="E53" s="246"/>
      <c r="F53" s="246"/>
      <c r="G53" s="312" t="s">
        <v>509</v>
      </c>
      <c r="H53" s="313"/>
      <c r="I53" s="321">
        <v>358844</v>
      </c>
      <c r="J53" s="322">
        <v>23246</v>
      </c>
      <c r="K53" s="323">
        <v>-0.5</v>
      </c>
      <c r="L53" s="324">
        <v>74444</v>
      </c>
      <c r="M53" s="325">
        <v>6.6</v>
      </c>
      <c r="N53" s="326">
        <v>-7.1</v>
      </c>
    </row>
    <row r="54" spans="1:14" x14ac:dyDescent="0.15">
      <c r="A54" s="250"/>
      <c r="B54" s="246"/>
      <c r="C54" s="246"/>
      <c r="D54" s="246"/>
      <c r="E54" s="246"/>
      <c r="F54" s="246"/>
      <c r="G54" s="327"/>
      <c r="H54" s="328" t="s">
        <v>508</v>
      </c>
      <c r="I54" s="329">
        <v>239613</v>
      </c>
      <c r="J54" s="330">
        <v>15522</v>
      </c>
      <c r="K54" s="331">
        <v>-11.9</v>
      </c>
      <c r="L54" s="332">
        <v>34175</v>
      </c>
      <c r="M54" s="333">
        <v>4.0999999999999996</v>
      </c>
      <c r="N54" s="334">
        <v>-16</v>
      </c>
    </row>
    <row r="55" spans="1:14" x14ac:dyDescent="0.15">
      <c r="A55" s="250"/>
      <c r="B55" s="246"/>
      <c r="C55" s="246"/>
      <c r="D55" s="246"/>
      <c r="E55" s="246"/>
      <c r="F55" s="246"/>
      <c r="G55" s="312" t="s">
        <v>510</v>
      </c>
      <c r="H55" s="313"/>
      <c r="I55" s="321">
        <v>348394</v>
      </c>
      <c r="J55" s="322">
        <v>22524</v>
      </c>
      <c r="K55" s="323">
        <v>-3.1</v>
      </c>
      <c r="L55" s="324">
        <v>85205</v>
      </c>
      <c r="M55" s="325">
        <v>14.5</v>
      </c>
      <c r="N55" s="326">
        <v>-17.600000000000001</v>
      </c>
    </row>
    <row r="56" spans="1:14" x14ac:dyDescent="0.15">
      <c r="A56" s="250"/>
      <c r="B56" s="246"/>
      <c r="C56" s="246"/>
      <c r="D56" s="246"/>
      <c r="E56" s="246"/>
      <c r="F56" s="246"/>
      <c r="G56" s="327"/>
      <c r="H56" s="328" t="s">
        <v>508</v>
      </c>
      <c r="I56" s="329">
        <v>95043</v>
      </c>
      <c r="J56" s="330">
        <v>6144</v>
      </c>
      <c r="K56" s="331">
        <v>-60.4</v>
      </c>
      <c r="L56" s="332">
        <v>38847</v>
      </c>
      <c r="M56" s="333">
        <v>13.7</v>
      </c>
      <c r="N56" s="334">
        <v>-74.099999999999994</v>
      </c>
    </row>
    <row r="57" spans="1:14" x14ac:dyDescent="0.15">
      <c r="A57" s="250"/>
      <c r="B57" s="246"/>
      <c r="C57" s="246"/>
      <c r="D57" s="246"/>
      <c r="E57" s="246"/>
      <c r="F57" s="246"/>
      <c r="G57" s="312" t="s">
        <v>511</v>
      </c>
      <c r="H57" s="313"/>
      <c r="I57" s="321">
        <v>376624</v>
      </c>
      <c r="J57" s="322">
        <v>24200</v>
      </c>
      <c r="K57" s="323">
        <v>7.4</v>
      </c>
      <c r="L57" s="324">
        <v>69469</v>
      </c>
      <c r="M57" s="325">
        <v>-18.5</v>
      </c>
      <c r="N57" s="326">
        <v>25.9</v>
      </c>
    </row>
    <row r="58" spans="1:14" x14ac:dyDescent="0.15">
      <c r="A58" s="250"/>
      <c r="B58" s="246"/>
      <c r="C58" s="246"/>
      <c r="D58" s="246"/>
      <c r="E58" s="246"/>
      <c r="F58" s="246"/>
      <c r="G58" s="327"/>
      <c r="H58" s="328" t="s">
        <v>508</v>
      </c>
      <c r="I58" s="329">
        <v>181129</v>
      </c>
      <c r="J58" s="330">
        <v>11638</v>
      </c>
      <c r="K58" s="331">
        <v>89.4</v>
      </c>
      <c r="L58" s="332">
        <v>38215</v>
      </c>
      <c r="M58" s="333">
        <v>-1.6</v>
      </c>
      <c r="N58" s="334">
        <v>91</v>
      </c>
    </row>
    <row r="59" spans="1:14" x14ac:dyDescent="0.15">
      <c r="A59" s="250"/>
      <c r="B59" s="246"/>
      <c r="C59" s="246"/>
      <c r="D59" s="246"/>
      <c r="E59" s="246"/>
      <c r="F59" s="246"/>
      <c r="G59" s="312" t="s">
        <v>512</v>
      </c>
      <c r="H59" s="313"/>
      <c r="I59" s="321">
        <v>622256</v>
      </c>
      <c r="J59" s="322">
        <v>39546</v>
      </c>
      <c r="K59" s="323">
        <v>63.4</v>
      </c>
      <c r="L59" s="324">
        <v>67293</v>
      </c>
      <c r="M59" s="325">
        <v>-3.1</v>
      </c>
      <c r="N59" s="326">
        <v>66.5</v>
      </c>
    </row>
    <row r="60" spans="1:14" x14ac:dyDescent="0.15">
      <c r="A60" s="250"/>
      <c r="B60" s="246"/>
      <c r="C60" s="246"/>
      <c r="D60" s="246"/>
      <c r="E60" s="246"/>
      <c r="F60" s="246"/>
      <c r="G60" s="327"/>
      <c r="H60" s="328" t="s">
        <v>508</v>
      </c>
      <c r="I60" s="335">
        <v>274880</v>
      </c>
      <c r="J60" s="330">
        <v>17469</v>
      </c>
      <c r="K60" s="331">
        <v>50.1</v>
      </c>
      <c r="L60" s="332">
        <v>35076</v>
      </c>
      <c r="M60" s="333">
        <v>-8.1999999999999993</v>
      </c>
      <c r="N60" s="334">
        <v>58.3</v>
      </c>
    </row>
    <row r="61" spans="1:14" x14ac:dyDescent="0.15">
      <c r="A61" s="250"/>
      <c r="B61" s="246"/>
      <c r="C61" s="246"/>
      <c r="D61" s="246"/>
      <c r="E61" s="246"/>
      <c r="F61" s="246"/>
      <c r="G61" s="312" t="s">
        <v>513</v>
      </c>
      <c r="H61" s="336"/>
      <c r="I61" s="337">
        <v>413253</v>
      </c>
      <c r="J61" s="338">
        <v>26577</v>
      </c>
      <c r="K61" s="339">
        <v>2</v>
      </c>
      <c r="L61" s="340">
        <v>73243</v>
      </c>
      <c r="M61" s="341">
        <v>2.6</v>
      </c>
      <c r="N61" s="326">
        <v>-0.6</v>
      </c>
    </row>
    <row r="62" spans="1:14" x14ac:dyDescent="0.15">
      <c r="A62" s="250"/>
      <c r="B62" s="246"/>
      <c r="C62" s="246"/>
      <c r="D62" s="246"/>
      <c r="E62" s="246"/>
      <c r="F62" s="246"/>
      <c r="G62" s="327"/>
      <c r="H62" s="328" t="s">
        <v>508</v>
      </c>
      <c r="I62" s="329">
        <v>212470</v>
      </c>
      <c r="J62" s="330">
        <v>13680</v>
      </c>
      <c r="K62" s="331">
        <v>1.8</v>
      </c>
      <c r="L62" s="332">
        <v>35827</v>
      </c>
      <c r="M62" s="333">
        <v>1.8</v>
      </c>
      <c r="N62" s="334">
        <v>0</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3" t="s">
        <v>3</v>
      </c>
      <c r="D47" s="1173"/>
      <c r="E47" s="1174"/>
      <c r="F47" s="11">
        <v>8.99</v>
      </c>
      <c r="G47" s="12">
        <v>6.53</v>
      </c>
      <c r="H47" s="12">
        <v>8.74</v>
      </c>
      <c r="I47" s="12">
        <v>10.039999999999999</v>
      </c>
      <c r="J47" s="13">
        <v>8.5500000000000007</v>
      </c>
    </row>
    <row r="48" spans="2:10" ht="57.75" customHeight="1" x14ac:dyDescent="0.15">
      <c r="B48" s="14"/>
      <c r="C48" s="1175" t="s">
        <v>4</v>
      </c>
      <c r="D48" s="1175"/>
      <c r="E48" s="1176"/>
      <c r="F48" s="15">
        <v>4.12</v>
      </c>
      <c r="G48" s="16">
        <v>2.9</v>
      </c>
      <c r="H48" s="16">
        <v>2.58</v>
      </c>
      <c r="I48" s="16">
        <v>1.72</v>
      </c>
      <c r="J48" s="17">
        <v>3.21</v>
      </c>
    </row>
    <row r="49" spans="2:10" ht="57.75" customHeight="1" thickBot="1" x14ac:dyDescent="0.2">
      <c r="B49" s="18"/>
      <c r="C49" s="1177" t="s">
        <v>5</v>
      </c>
      <c r="D49" s="1177"/>
      <c r="E49" s="1178"/>
      <c r="F49" s="19">
        <v>2.02</v>
      </c>
      <c r="G49" s="20" t="s">
        <v>520</v>
      </c>
      <c r="H49" s="20">
        <v>1.9</v>
      </c>
      <c r="I49" s="20">
        <v>0.62</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FJ-USER</cp:lastModifiedBy>
  <dcterms:modified xsi:type="dcterms:W3CDTF">2018-11-21T00:23:09Z</dcterms:modified>
</cp:coreProperties>
</file>