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高齢介護係\14.介護施設関係（地域密着型含む）\!!!!!届出様式関連（R2整理）\勤務形態一覧表\HP用\"/>
    </mc:Choice>
  </mc:AlternateContent>
  <bookViews>
    <workbookView xWindow="31155" yWindow="585" windowWidth="24495" windowHeight="16995" tabRatio="796"/>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<sst xmlns="http://schemas.openxmlformats.org/spreadsheetml/2006/main" count="1560" uniqueCount="234">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</sst>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tabSelected="1" view="pageBreakPreview" zoomScale="75" zoomScaleNormal="55" zoomScaleSheetLayoutView="7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40"/>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IF(BB3="計画","(12)1～4週目の勤務時間数合計","(12)1か月の勤務時間数　合計")</f>
        <v>(12)1～4週目の勤務時間数合計</v>
      </c>
      <c r="AZ14" s="337"/>
      <c r="BA14" s="321" t="s">
        <v>125</v>
      </c>
      <c r="BB14" s="342"/>
      <c r="BC14" s="321" t="s">
        <v>141</v>
      </c>
      <c r="BD14" s="322"/>
      <c r="BE14" s="322"/>
      <c r="BF14" s="322"/>
      <c r="BG14" s="342"/>
    </row>
    <row r="15" spans="2:64" ht="20.25" customHeight="1" x14ac:dyDescent="0.4">
      <c r="B15" s="319"/>
      <c r="C15" s="324"/>
      <c r="D15" s="325"/>
      <c r="E15" s="326"/>
      <c r="F15" s="39"/>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9"/>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9"/>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41"/>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t="s">
        <v>230</v>
      </c>
      <c r="H19" s="363"/>
      <c r="I19" s="360"/>
      <c r="J19" s="360"/>
      <c r="K19" s="361"/>
      <c r="L19" s="364" t="s">
        <v>134</v>
      </c>
      <c r="M19" s="316"/>
      <c r="N19" s="36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11"/>
      <c r="AZ19" s="312"/>
      <c r="BA19" s="313"/>
      <c r="BB19" s="314"/>
      <c r="BC19" s="315" t="s">
        <v>231</v>
      </c>
      <c r="BD19" s="316"/>
      <c r="BE19" s="316"/>
      <c r="BF19" s="316"/>
      <c r="BG19" s="317"/>
    </row>
    <row r="20" spans="2:59" ht="20.25" customHeight="1" x14ac:dyDescent="0.4">
      <c r="B20" s="69">
        <v>1</v>
      </c>
      <c r="C20" s="248" t="s">
        <v>93</v>
      </c>
      <c r="D20" s="249"/>
      <c r="E20" s="250"/>
      <c r="F20" s="188"/>
      <c r="G20" s="265"/>
      <c r="H20" s="251" t="s">
        <v>95</v>
      </c>
      <c r="I20" s="249"/>
      <c r="J20" s="249"/>
      <c r="K20" s="250"/>
      <c r="L20" s="269"/>
      <c r="M20" s="246"/>
      <c r="N20" s="270"/>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2">
        <f>IF($BB$3="計画",SUM(T20:AU20),IF($BB$3="実績",SUM(T20:AX20),""))</f>
        <v>80</v>
      </c>
      <c r="AZ20" s="253"/>
      <c r="BA20" s="254">
        <f>IF($BB$3="計画",AY20/4,IF($BB$3="実績",(AY20/($BB$7/7)),""))</f>
        <v>20</v>
      </c>
      <c r="BB20" s="255"/>
      <c r="BC20" s="245"/>
      <c r="BD20" s="246"/>
      <c r="BE20" s="246"/>
      <c r="BF20" s="246"/>
      <c r="BG20" s="247"/>
    </row>
    <row r="21" spans="2:59" ht="20.25" customHeight="1" x14ac:dyDescent="0.4">
      <c r="B21" s="70"/>
      <c r="C21" s="285"/>
      <c r="D21" s="286"/>
      <c r="E21" s="287"/>
      <c r="F21" s="189" t="str">
        <f>C20</f>
        <v>管理者</v>
      </c>
      <c r="G21" s="289"/>
      <c r="H21" s="288"/>
      <c r="I21" s="286"/>
      <c r="J21" s="286"/>
      <c r="K21" s="287"/>
      <c r="L21" s="290"/>
      <c r="M21" s="283"/>
      <c r="N21" s="291"/>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t="s">
        <v>135</v>
      </c>
      <c r="H22" s="310"/>
      <c r="I22" s="307"/>
      <c r="J22" s="307"/>
      <c r="K22" s="308"/>
      <c r="L22" s="267" t="s">
        <v>171</v>
      </c>
      <c r="M22" s="243"/>
      <c r="N22" s="26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74"/>
      <c r="AZ22" s="275"/>
      <c r="BA22" s="276"/>
      <c r="BB22" s="277"/>
      <c r="BC22" s="242"/>
      <c r="BD22" s="243"/>
      <c r="BE22" s="243"/>
      <c r="BF22" s="243"/>
      <c r="BG22" s="244"/>
    </row>
    <row r="23" spans="2:59" ht="20.25" customHeight="1" x14ac:dyDescent="0.4">
      <c r="B23" s="69">
        <f>B20+1</f>
        <v>2</v>
      </c>
      <c r="C23" s="248" t="s">
        <v>99</v>
      </c>
      <c r="D23" s="249"/>
      <c r="E23" s="250"/>
      <c r="F23" s="188"/>
      <c r="G23" s="265"/>
      <c r="H23" s="251" t="s">
        <v>94</v>
      </c>
      <c r="I23" s="249"/>
      <c r="J23" s="249"/>
      <c r="K23" s="250"/>
      <c r="L23" s="269"/>
      <c r="M23" s="246"/>
      <c r="N23" s="270"/>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2">
        <f>IF($BB$3="計画",SUM(T23:AU23),IF($BB$3="実績",SUM(T23:AX23),""))</f>
        <v>159.99999999999997</v>
      </c>
      <c r="AZ23" s="253"/>
      <c r="BA23" s="254">
        <f>IF($BB$3="計画",AY23/4,IF($BB$3="実績",(AY23/($BB$7/7)),""))</f>
        <v>39.999999999999993</v>
      </c>
      <c r="BB23" s="255"/>
      <c r="BC23" s="245"/>
      <c r="BD23" s="246"/>
      <c r="BE23" s="246"/>
      <c r="BF23" s="246"/>
      <c r="BG23" s="247"/>
    </row>
    <row r="24" spans="2:59" ht="20.25" customHeight="1" x14ac:dyDescent="0.4">
      <c r="B24" s="70"/>
      <c r="C24" s="285"/>
      <c r="D24" s="286"/>
      <c r="E24" s="287"/>
      <c r="F24" s="189" t="str">
        <f>C23</f>
        <v>計画作成担当者</v>
      </c>
      <c r="G24" s="289"/>
      <c r="H24" s="288"/>
      <c r="I24" s="286"/>
      <c r="J24" s="286"/>
      <c r="K24" s="287"/>
      <c r="L24" s="290"/>
      <c r="M24" s="283"/>
      <c r="N24" s="291"/>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t="s">
        <v>135</v>
      </c>
      <c r="H25" s="251"/>
      <c r="I25" s="249"/>
      <c r="J25" s="249"/>
      <c r="K25" s="250"/>
      <c r="L25" s="267" t="s">
        <v>172</v>
      </c>
      <c r="M25" s="243"/>
      <c r="N25" s="26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74"/>
      <c r="AZ25" s="275"/>
      <c r="BA25" s="276"/>
      <c r="BB25" s="277"/>
      <c r="BC25" s="242"/>
      <c r="BD25" s="243"/>
      <c r="BE25" s="243"/>
      <c r="BF25" s="243"/>
      <c r="BG25" s="244"/>
    </row>
    <row r="26" spans="2:59" ht="20.25" customHeight="1" x14ac:dyDescent="0.4">
      <c r="B26" s="69">
        <f>B23+1</f>
        <v>3</v>
      </c>
      <c r="C26" s="248" t="s">
        <v>102</v>
      </c>
      <c r="D26" s="249"/>
      <c r="E26" s="250"/>
      <c r="F26" s="188"/>
      <c r="G26" s="265"/>
      <c r="H26" s="251" t="s">
        <v>19</v>
      </c>
      <c r="I26" s="249"/>
      <c r="J26" s="249"/>
      <c r="K26" s="250"/>
      <c r="L26" s="269"/>
      <c r="M26" s="246"/>
      <c r="N26" s="270"/>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2">
        <f>IF($BB$3="計画",SUM(T26:AU26),IF($BB$3="実績",SUM(T26:AX26),""))</f>
        <v>97</v>
      </c>
      <c r="AZ26" s="253"/>
      <c r="BA26" s="254">
        <f>IF($BB$3="計画",AY26/4,IF($BB$3="実績",(AY26/($BB$7/7)),""))</f>
        <v>24.25</v>
      </c>
      <c r="BB26" s="255"/>
      <c r="BC26" s="245"/>
      <c r="BD26" s="246"/>
      <c r="BE26" s="246"/>
      <c r="BF26" s="246"/>
      <c r="BG26" s="247"/>
    </row>
    <row r="27" spans="2:59" ht="20.25" customHeight="1" x14ac:dyDescent="0.4">
      <c r="B27" s="70"/>
      <c r="C27" s="285"/>
      <c r="D27" s="286"/>
      <c r="E27" s="287"/>
      <c r="F27" s="189" t="str">
        <f>C26</f>
        <v>介護従業者</v>
      </c>
      <c r="G27" s="289"/>
      <c r="H27" s="288"/>
      <c r="I27" s="286"/>
      <c r="J27" s="286"/>
      <c r="K27" s="287"/>
      <c r="L27" s="290"/>
      <c r="M27" s="283"/>
      <c r="N27" s="291"/>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0">
        <f>IF($BB$3="計画",SUM(T27:AU27),IF($BB$3="実績",SUM(T27:AX27),""))</f>
        <v>55.000000000000007</v>
      </c>
      <c r="AZ27" s="261"/>
      <c r="BA27" s="262">
        <f>IF($BB$3="計画",AY27/4,IF($BB$3="実績",(AY27/($BB$7/7)),""))</f>
        <v>13.750000000000002</v>
      </c>
      <c r="BB27" s="263"/>
      <c r="BC27" s="282"/>
      <c r="BD27" s="283"/>
      <c r="BE27" s="283"/>
      <c r="BF27" s="283"/>
      <c r="BG27" s="284"/>
    </row>
    <row r="28" spans="2:59" ht="20.25" customHeight="1" x14ac:dyDescent="0.4">
      <c r="B28" s="71"/>
      <c r="C28" s="248"/>
      <c r="D28" s="249"/>
      <c r="E28" s="250"/>
      <c r="F28" s="188"/>
      <c r="G28" s="264" t="s">
        <v>135</v>
      </c>
      <c r="H28" s="251"/>
      <c r="I28" s="249"/>
      <c r="J28" s="249"/>
      <c r="K28" s="250"/>
      <c r="L28" s="267" t="s">
        <v>173</v>
      </c>
      <c r="M28" s="243"/>
      <c r="N28" s="26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74"/>
      <c r="AZ28" s="275"/>
      <c r="BA28" s="276"/>
      <c r="BB28" s="277"/>
      <c r="BC28" s="242"/>
      <c r="BD28" s="243"/>
      <c r="BE28" s="243"/>
      <c r="BF28" s="243"/>
      <c r="BG28" s="244"/>
    </row>
    <row r="29" spans="2:59" ht="20.25" customHeight="1" x14ac:dyDescent="0.4">
      <c r="B29" s="69">
        <f>B26+1</f>
        <v>4</v>
      </c>
      <c r="C29" s="248" t="s">
        <v>102</v>
      </c>
      <c r="D29" s="249"/>
      <c r="E29" s="250"/>
      <c r="F29" s="188"/>
      <c r="G29" s="265"/>
      <c r="H29" s="251" t="s">
        <v>19</v>
      </c>
      <c r="I29" s="249"/>
      <c r="J29" s="249"/>
      <c r="K29" s="250"/>
      <c r="L29" s="269"/>
      <c r="M29" s="246"/>
      <c r="N29" s="270"/>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2">
        <f>IF($BB$3="計画",SUM(T29:AU29),IF($BB$3="実績",SUM(T29:AX29),""))</f>
        <v>97</v>
      </c>
      <c r="AZ29" s="253"/>
      <c r="BA29" s="254">
        <f>IF($BB$3="計画",AY29/4,IF($BB$3="実績",(AY29/($BB$7/7)),""))</f>
        <v>24.25</v>
      </c>
      <c r="BB29" s="255"/>
      <c r="BC29" s="245"/>
      <c r="BD29" s="246"/>
      <c r="BE29" s="246"/>
      <c r="BF29" s="246"/>
      <c r="BG29" s="247"/>
    </row>
    <row r="30" spans="2:59" ht="20.25" customHeight="1" x14ac:dyDescent="0.4">
      <c r="B30" s="70"/>
      <c r="C30" s="285"/>
      <c r="D30" s="286"/>
      <c r="E30" s="287"/>
      <c r="F30" s="189" t="str">
        <f>C29</f>
        <v>介護従業者</v>
      </c>
      <c r="G30" s="289"/>
      <c r="H30" s="288"/>
      <c r="I30" s="286"/>
      <c r="J30" s="286"/>
      <c r="K30" s="287"/>
      <c r="L30" s="290"/>
      <c r="M30" s="283"/>
      <c r="N30" s="291"/>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0">
        <f>IF($BB$3="計画",SUM(T30:AU30),IF($BB$3="実績",SUM(T30:AX30),""))</f>
        <v>55.000000000000007</v>
      </c>
      <c r="AZ30" s="261"/>
      <c r="BA30" s="262">
        <f>IF($BB$3="計画",AY30/4,IF($BB$3="実績",(AY30/($BB$7/7)),""))</f>
        <v>13.750000000000002</v>
      </c>
      <c r="BB30" s="263"/>
      <c r="BC30" s="282"/>
      <c r="BD30" s="283"/>
      <c r="BE30" s="283"/>
      <c r="BF30" s="283"/>
      <c r="BG30" s="284"/>
    </row>
    <row r="31" spans="2:59" ht="20.25" customHeight="1" x14ac:dyDescent="0.4">
      <c r="B31" s="71"/>
      <c r="C31" s="248"/>
      <c r="D31" s="249"/>
      <c r="E31" s="250"/>
      <c r="F31" s="188"/>
      <c r="G31" s="264" t="s">
        <v>135</v>
      </c>
      <c r="H31" s="251"/>
      <c r="I31" s="249"/>
      <c r="J31" s="249"/>
      <c r="K31" s="250"/>
      <c r="L31" s="267" t="s">
        <v>174</v>
      </c>
      <c r="M31" s="243"/>
      <c r="N31" s="26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74"/>
      <c r="AZ31" s="275"/>
      <c r="BA31" s="276"/>
      <c r="BB31" s="277"/>
      <c r="BC31" s="242"/>
      <c r="BD31" s="243"/>
      <c r="BE31" s="243"/>
      <c r="BF31" s="243"/>
      <c r="BG31" s="244"/>
    </row>
    <row r="32" spans="2:59" ht="20.25" customHeight="1" x14ac:dyDescent="0.4">
      <c r="B32" s="69">
        <f>B29+1</f>
        <v>5</v>
      </c>
      <c r="C32" s="248" t="s">
        <v>102</v>
      </c>
      <c r="D32" s="249"/>
      <c r="E32" s="250"/>
      <c r="F32" s="188"/>
      <c r="G32" s="265"/>
      <c r="H32" s="251" t="s">
        <v>19</v>
      </c>
      <c r="I32" s="249"/>
      <c r="J32" s="249"/>
      <c r="K32" s="250"/>
      <c r="L32" s="269"/>
      <c r="M32" s="246"/>
      <c r="N32" s="270"/>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2">
        <f>IF($BB$3="計画",SUM(T32:AU32),IF($BB$3="実績",SUM(T32:AX32),""))</f>
        <v>159.99999999999997</v>
      </c>
      <c r="AZ32" s="253"/>
      <c r="BA32" s="254">
        <f>IF($BB$3="計画",AY32/4,IF($BB$3="実績",(AY32/($BB$7/7)),""))</f>
        <v>39.999999999999993</v>
      </c>
      <c r="BB32" s="255"/>
      <c r="BC32" s="245"/>
      <c r="BD32" s="246"/>
      <c r="BE32" s="246"/>
      <c r="BF32" s="246"/>
      <c r="BG32" s="247"/>
    </row>
    <row r="33" spans="2:59" ht="20.25" customHeight="1" x14ac:dyDescent="0.4">
      <c r="B33" s="70"/>
      <c r="C33" s="285"/>
      <c r="D33" s="286"/>
      <c r="E33" s="287"/>
      <c r="F33" s="189" t="str">
        <f>C32</f>
        <v>介護従業者</v>
      </c>
      <c r="G33" s="289"/>
      <c r="H33" s="288"/>
      <c r="I33" s="286"/>
      <c r="J33" s="286"/>
      <c r="K33" s="287"/>
      <c r="L33" s="290"/>
      <c r="M33" s="283"/>
      <c r="N33" s="291"/>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t="s">
        <v>135</v>
      </c>
      <c r="H34" s="251"/>
      <c r="I34" s="249"/>
      <c r="J34" s="249"/>
      <c r="K34" s="250"/>
      <c r="L34" s="267" t="s">
        <v>175</v>
      </c>
      <c r="M34" s="243"/>
      <c r="N34" s="26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74"/>
      <c r="AZ34" s="275"/>
      <c r="BA34" s="276"/>
      <c r="BB34" s="277"/>
      <c r="BC34" s="242"/>
      <c r="BD34" s="243"/>
      <c r="BE34" s="243"/>
      <c r="BF34" s="243"/>
      <c r="BG34" s="244"/>
    </row>
    <row r="35" spans="2:59" ht="20.25" customHeight="1" x14ac:dyDescent="0.4">
      <c r="B35" s="69">
        <f>B32+1</f>
        <v>6</v>
      </c>
      <c r="C35" s="248" t="s">
        <v>102</v>
      </c>
      <c r="D35" s="249"/>
      <c r="E35" s="250"/>
      <c r="F35" s="188"/>
      <c r="G35" s="265"/>
      <c r="H35" s="251" t="s">
        <v>136</v>
      </c>
      <c r="I35" s="249"/>
      <c r="J35" s="249"/>
      <c r="K35" s="250"/>
      <c r="L35" s="269"/>
      <c r="M35" s="246"/>
      <c r="N35" s="270"/>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2">
        <f>IF($BB$3="計画",SUM(T35:AU35),IF($BB$3="実績",SUM(T35:AX35),""))</f>
        <v>102</v>
      </c>
      <c r="AZ35" s="253"/>
      <c r="BA35" s="254">
        <f>IF($BB$3="計画",AY35/4,IF($BB$3="実績",(AY35/($BB$7/7)),""))</f>
        <v>25.5</v>
      </c>
      <c r="BB35" s="255"/>
      <c r="BC35" s="245"/>
      <c r="BD35" s="246"/>
      <c r="BE35" s="246"/>
      <c r="BF35" s="246"/>
      <c r="BG35" s="247"/>
    </row>
    <row r="36" spans="2:59" ht="20.25" customHeight="1" x14ac:dyDescent="0.4">
      <c r="B36" s="70"/>
      <c r="C36" s="285"/>
      <c r="D36" s="286"/>
      <c r="E36" s="287"/>
      <c r="F36" s="189" t="str">
        <f>C35</f>
        <v>介護従業者</v>
      </c>
      <c r="G36" s="289"/>
      <c r="H36" s="288"/>
      <c r="I36" s="286"/>
      <c r="J36" s="286"/>
      <c r="K36" s="287"/>
      <c r="L36" s="290"/>
      <c r="M36" s="283"/>
      <c r="N36" s="291"/>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0">
        <f>IF($BB$3="計画",SUM(T36:AU36),IF($BB$3="実績",SUM(T36:AX36),""))</f>
        <v>44.000000000000007</v>
      </c>
      <c r="AZ36" s="261"/>
      <c r="BA36" s="262">
        <f>IF($BB$3="計画",AY36/4,IF($BB$3="実績",(AY36/($BB$7/7)),""))</f>
        <v>11.000000000000002</v>
      </c>
      <c r="BB36" s="263"/>
      <c r="BC36" s="282"/>
      <c r="BD36" s="283"/>
      <c r="BE36" s="283"/>
      <c r="BF36" s="283"/>
      <c r="BG36" s="284"/>
    </row>
    <row r="37" spans="2:59" ht="20.25" customHeight="1" x14ac:dyDescent="0.4">
      <c r="B37" s="71"/>
      <c r="C37" s="248"/>
      <c r="D37" s="249"/>
      <c r="E37" s="250"/>
      <c r="F37" s="188"/>
      <c r="G37" s="264" t="s">
        <v>135</v>
      </c>
      <c r="H37" s="251"/>
      <c r="I37" s="249"/>
      <c r="J37" s="249"/>
      <c r="K37" s="250"/>
      <c r="L37" s="267" t="s">
        <v>176</v>
      </c>
      <c r="M37" s="243"/>
      <c r="N37" s="26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74"/>
      <c r="AZ37" s="275"/>
      <c r="BA37" s="276"/>
      <c r="BB37" s="277"/>
      <c r="BC37" s="242"/>
      <c r="BD37" s="243"/>
      <c r="BE37" s="243"/>
      <c r="BF37" s="243"/>
      <c r="BG37" s="244"/>
    </row>
    <row r="38" spans="2:59" ht="20.25" customHeight="1" x14ac:dyDescent="0.4">
      <c r="B38" s="69">
        <f>B35+1</f>
        <v>7</v>
      </c>
      <c r="C38" s="248" t="s">
        <v>102</v>
      </c>
      <c r="D38" s="249"/>
      <c r="E38" s="250"/>
      <c r="F38" s="188"/>
      <c r="G38" s="265"/>
      <c r="H38" s="251" t="s">
        <v>19</v>
      </c>
      <c r="I38" s="249"/>
      <c r="J38" s="249"/>
      <c r="K38" s="250"/>
      <c r="L38" s="269"/>
      <c r="M38" s="246"/>
      <c r="N38" s="270"/>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2">
        <f>IF($BB$3="計画",SUM(T38:AU38),IF($BB$3="実績",SUM(T38:AX38),""))</f>
        <v>108</v>
      </c>
      <c r="AZ38" s="253"/>
      <c r="BA38" s="254">
        <f>IF($BB$3="計画",AY38/4,IF($BB$3="実績",(AY38/($BB$7/7)),""))</f>
        <v>27</v>
      </c>
      <c r="BB38" s="255"/>
      <c r="BC38" s="245"/>
      <c r="BD38" s="246"/>
      <c r="BE38" s="246"/>
      <c r="BF38" s="246"/>
      <c r="BG38" s="247"/>
    </row>
    <row r="39" spans="2:59" ht="20.25" customHeight="1" x14ac:dyDescent="0.4">
      <c r="B39" s="70"/>
      <c r="C39" s="285"/>
      <c r="D39" s="286"/>
      <c r="E39" s="287"/>
      <c r="F39" s="189" t="str">
        <f>C38</f>
        <v>介護従業者</v>
      </c>
      <c r="G39" s="289"/>
      <c r="H39" s="288"/>
      <c r="I39" s="286"/>
      <c r="J39" s="286"/>
      <c r="K39" s="287"/>
      <c r="L39" s="290"/>
      <c r="M39" s="283"/>
      <c r="N39" s="291"/>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0">
        <f>IF($BB$3="計画",SUM(T39:AU39),IF($BB$3="実績",SUM(T39:AX39),""))</f>
        <v>44.000000000000007</v>
      </c>
      <c r="AZ39" s="261"/>
      <c r="BA39" s="262">
        <f>IF($BB$3="計画",AY39/4,IF($BB$3="実績",(AY39/($BB$7/7)),""))</f>
        <v>11.000000000000002</v>
      </c>
      <c r="BB39" s="263"/>
      <c r="BC39" s="282"/>
      <c r="BD39" s="283"/>
      <c r="BE39" s="283"/>
      <c r="BF39" s="283"/>
      <c r="BG39" s="284"/>
    </row>
    <row r="40" spans="2:59" ht="20.25" customHeight="1" x14ac:dyDescent="0.4">
      <c r="B40" s="71"/>
      <c r="C40" s="248"/>
      <c r="D40" s="249"/>
      <c r="E40" s="250"/>
      <c r="F40" s="188"/>
      <c r="G40" s="264" t="s">
        <v>135</v>
      </c>
      <c r="H40" s="251"/>
      <c r="I40" s="249"/>
      <c r="J40" s="249"/>
      <c r="K40" s="250"/>
      <c r="L40" s="267" t="s">
        <v>177</v>
      </c>
      <c r="M40" s="243"/>
      <c r="N40" s="26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74"/>
      <c r="AZ40" s="275"/>
      <c r="BA40" s="276"/>
      <c r="BB40" s="277"/>
      <c r="BC40" s="242"/>
      <c r="BD40" s="243"/>
      <c r="BE40" s="243"/>
      <c r="BF40" s="243"/>
      <c r="BG40" s="244"/>
    </row>
    <row r="41" spans="2:59" ht="20.25" customHeight="1" x14ac:dyDescent="0.4">
      <c r="B41" s="69">
        <f>B38+1</f>
        <v>8</v>
      </c>
      <c r="C41" s="248" t="s">
        <v>102</v>
      </c>
      <c r="D41" s="249"/>
      <c r="E41" s="250"/>
      <c r="F41" s="188"/>
      <c r="G41" s="265"/>
      <c r="H41" s="251" t="s">
        <v>19</v>
      </c>
      <c r="I41" s="249"/>
      <c r="J41" s="249"/>
      <c r="K41" s="250"/>
      <c r="L41" s="269"/>
      <c r="M41" s="246"/>
      <c r="N41" s="270"/>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2">
        <f>IF($BB$3="計画",SUM(T41:AU41),IF($BB$3="実績",SUM(T41:AX41),""))</f>
        <v>113</v>
      </c>
      <c r="AZ41" s="253"/>
      <c r="BA41" s="254">
        <f>IF($BB$3="計画",AY41/4,IF($BB$3="実績",(AY41/($BB$7/7)),""))</f>
        <v>28.25</v>
      </c>
      <c r="BB41" s="255"/>
      <c r="BC41" s="245"/>
      <c r="BD41" s="246"/>
      <c r="BE41" s="246"/>
      <c r="BF41" s="246"/>
      <c r="BG41" s="247"/>
    </row>
    <row r="42" spans="2:59" ht="20.25" customHeight="1" x14ac:dyDescent="0.4">
      <c r="B42" s="70"/>
      <c r="C42" s="285"/>
      <c r="D42" s="286"/>
      <c r="E42" s="287"/>
      <c r="F42" s="189" t="str">
        <f>C41</f>
        <v>介護従業者</v>
      </c>
      <c r="G42" s="289"/>
      <c r="H42" s="288"/>
      <c r="I42" s="286"/>
      <c r="J42" s="286"/>
      <c r="K42" s="287"/>
      <c r="L42" s="290"/>
      <c r="M42" s="283"/>
      <c r="N42" s="291"/>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0">
        <f>IF($BB$3="計画",SUM(T42:AU42),IF($BB$3="実績",SUM(T42:AX42),""))</f>
        <v>55.000000000000007</v>
      </c>
      <c r="AZ42" s="261"/>
      <c r="BA42" s="262">
        <f>IF($BB$3="計画",AY42/4,IF($BB$3="実績",(AY42/($BB$7/7)),""))</f>
        <v>13.750000000000002</v>
      </c>
      <c r="BB42" s="263"/>
      <c r="BC42" s="282"/>
      <c r="BD42" s="283"/>
      <c r="BE42" s="283"/>
      <c r="BF42" s="283"/>
      <c r="BG42" s="284"/>
    </row>
    <row r="43" spans="2:59" ht="20.25" customHeight="1" x14ac:dyDescent="0.4">
      <c r="B43" s="71"/>
      <c r="C43" s="248"/>
      <c r="D43" s="249"/>
      <c r="E43" s="250"/>
      <c r="F43" s="188"/>
      <c r="G43" s="264" t="s">
        <v>135</v>
      </c>
      <c r="H43" s="251"/>
      <c r="I43" s="249"/>
      <c r="J43" s="249"/>
      <c r="K43" s="250"/>
      <c r="L43" s="267" t="s">
        <v>178</v>
      </c>
      <c r="M43" s="243"/>
      <c r="N43" s="26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74"/>
      <c r="AZ43" s="275"/>
      <c r="BA43" s="276"/>
      <c r="BB43" s="277"/>
      <c r="BC43" s="242"/>
      <c r="BD43" s="243"/>
      <c r="BE43" s="243"/>
      <c r="BF43" s="243"/>
      <c r="BG43" s="244"/>
    </row>
    <row r="44" spans="2:59" ht="20.25" customHeight="1" x14ac:dyDescent="0.4">
      <c r="B44" s="69">
        <f>B41+1</f>
        <v>9</v>
      </c>
      <c r="C44" s="248" t="s">
        <v>102</v>
      </c>
      <c r="D44" s="249"/>
      <c r="E44" s="250"/>
      <c r="F44" s="188"/>
      <c r="G44" s="265"/>
      <c r="H44" s="251" t="s">
        <v>96</v>
      </c>
      <c r="I44" s="249"/>
      <c r="J44" s="249"/>
      <c r="K44" s="250"/>
      <c r="L44" s="269"/>
      <c r="M44" s="246"/>
      <c r="N44" s="270"/>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2">
        <f>IF($BB$3="計画",SUM(T44:AU44),IF($BB$3="実績",SUM(T44:AX44),""))</f>
        <v>105</v>
      </c>
      <c r="AZ44" s="253"/>
      <c r="BA44" s="254">
        <f>IF($BB$3="計画",AY44/4,IF($BB$3="実績",(AY44/($BB$7/7)),""))</f>
        <v>26.25</v>
      </c>
      <c r="BB44" s="255"/>
      <c r="BC44" s="245"/>
      <c r="BD44" s="246"/>
      <c r="BE44" s="246"/>
      <c r="BF44" s="246"/>
      <c r="BG44" s="247"/>
    </row>
    <row r="45" spans="2:59" ht="20.25" customHeight="1" x14ac:dyDescent="0.4">
      <c r="B45" s="70"/>
      <c r="C45" s="285"/>
      <c r="D45" s="286"/>
      <c r="E45" s="287"/>
      <c r="F45" s="189" t="str">
        <f>C44</f>
        <v>介護従業者</v>
      </c>
      <c r="G45" s="289"/>
      <c r="H45" s="288"/>
      <c r="I45" s="286"/>
      <c r="J45" s="286"/>
      <c r="K45" s="287"/>
      <c r="L45" s="290"/>
      <c r="M45" s="283"/>
      <c r="N45" s="291"/>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0">
        <f>IF($BB$3="計画",SUM(T45:AU45),IF($BB$3="実績",SUM(T45:AX45),""))</f>
        <v>55.000000000000007</v>
      </c>
      <c r="AZ45" s="261"/>
      <c r="BA45" s="262">
        <f>IF($BB$3="計画",AY45/4,IF($BB$3="実績",(AY45/($BB$7/7)),""))</f>
        <v>13.750000000000002</v>
      </c>
      <c r="BB45" s="263"/>
      <c r="BC45" s="282"/>
      <c r="BD45" s="283"/>
      <c r="BE45" s="283"/>
      <c r="BF45" s="283"/>
      <c r="BG45" s="284"/>
    </row>
    <row r="46" spans="2:59" ht="20.25" customHeight="1" x14ac:dyDescent="0.4">
      <c r="B46" s="71"/>
      <c r="C46" s="248"/>
      <c r="D46" s="249"/>
      <c r="E46" s="250"/>
      <c r="F46" s="188"/>
      <c r="G46" s="264" t="s">
        <v>169</v>
      </c>
      <c r="H46" s="251"/>
      <c r="I46" s="249"/>
      <c r="J46" s="249"/>
      <c r="K46" s="250"/>
      <c r="L46" s="267" t="s">
        <v>218</v>
      </c>
      <c r="M46" s="243"/>
      <c r="N46" s="26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74"/>
      <c r="AZ46" s="275"/>
      <c r="BA46" s="276"/>
      <c r="BB46" s="277"/>
      <c r="BC46" s="242"/>
      <c r="BD46" s="243"/>
      <c r="BE46" s="243"/>
      <c r="BF46" s="243"/>
      <c r="BG46" s="244"/>
    </row>
    <row r="47" spans="2:59" ht="20.25" customHeight="1" x14ac:dyDescent="0.4">
      <c r="B47" s="69">
        <f>B44+1</f>
        <v>10</v>
      </c>
      <c r="C47" s="248" t="s">
        <v>102</v>
      </c>
      <c r="D47" s="249"/>
      <c r="E47" s="250"/>
      <c r="F47" s="188"/>
      <c r="G47" s="265"/>
      <c r="H47" s="251" t="s">
        <v>136</v>
      </c>
      <c r="I47" s="249"/>
      <c r="J47" s="249"/>
      <c r="K47" s="250"/>
      <c r="L47" s="269"/>
      <c r="M47" s="246"/>
      <c r="N47" s="270"/>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2">
        <f>IF($BB$3="計画",SUM(T47:AU47),IF($BB$3="実績",SUM(T47:AX47),""))</f>
        <v>48</v>
      </c>
      <c r="AZ47" s="253"/>
      <c r="BA47" s="254">
        <f>IF($BB$3="計画",AY47/4,IF($BB$3="実績",(AY47/($BB$7/7)),""))</f>
        <v>12</v>
      </c>
      <c r="BB47" s="255"/>
      <c r="BC47" s="245"/>
      <c r="BD47" s="246"/>
      <c r="BE47" s="246"/>
      <c r="BF47" s="246"/>
      <c r="BG47" s="247"/>
    </row>
    <row r="48" spans="2:59" ht="20.25" customHeight="1" x14ac:dyDescent="0.4">
      <c r="B48" s="70"/>
      <c r="C48" s="285"/>
      <c r="D48" s="286"/>
      <c r="E48" s="287"/>
      <c r="F48" s="189" t="str">
        <f>C47</f>
        <v>介護従業者</v>
      </c>
      <c r="G48" s="289"/>
      <c r="H48" s="288"/>
      <c r="I48" s="286"/>
      <c r="J48" s="286"/>
      <c r="K48" s="287"/>
      <c r="L48" s="290"/>
      <c r="M48" s="283"/>
      <c r="N48" s="291"/>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278">
        <f ca="1">IF($BB$3="計画",SUM(T70:AU70),IF($BB$3="実績",SUM(T70:AX70),""))</f>
        <v>830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280">
        <f>IF($BB$3="計画",SUM(T71:AU71),IF($BB$3="実績",SUM(T71:AX71),""))</f>
        <v>308.00000000000006</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 ref="AT5:AU5"/>
    <mergeCell ref="AX5:AY5"/>
    <mergeCell ref="BB5:BC5"/>
    <mergeCell ref="BB7:BC7"/>
    <mergeCell ref="AL10:AM10"/>
    <mergeCell ref="AL11:AM11"/>
    <mergeCell ref="AQ1:BF1"/>
    <mergeCell ref="Z2:AA2"/>
    <mergeCell ref="AC2:AD2"/>
    <mergeCell ref="AG2:AH2"/>
    <mergeCell ref="AQ2:BF2"/>
    <mergeCell ref="BB3:BE3"/>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35"/>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IF(BB3="計画","(12)1～4週の勤務時間数合計","(12)1か月の勤務時間数　合計")</f>
        <v>(12)1～4週の勤務時間数合計</v>
      </c>
      <c r="AZ14" s="337"/>
      <c r="BA14" s="321" t="s">
        <v>125</v>
      </c>
      <c r="BB14" s="342"/>
      <c r="BC14" s="321" t="s">
        <v>142</v>
      </c>
      <c r="BD14" s="322"/>
      <c r="BE14" s="322"/>
      <c r="BF14" s="322"/>
      <c r="BG14" s="342"/>
    </row>
    <row r="15" spans="2:64" ht="20.25" customHeight="1" x14ac:dyDescent="0.4">
      <c r="B15" s="319"/>
      <c r="C15" s="324"/>
      <c r="D15" s="325"/>
      <c r="E15" s="326"/>
      <c r="F15" s="36"/>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6"/>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6"/>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37"/>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c r="H19" s="363"/>
      <c r="I19" s="360"/>
      <c r="J19" s="360"/>
      <c r="K19" s="361"/>
      <c r="L19" s="364"/>
      <c r="M19" s="316"/>
      <c r="N19" s="36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11"/>
      <c r="AZ19" s="312"/>
      <c r="BA19" s="313"/>
      <c r="BB19" s="314"/>
      <c r="BC19" s="315"/>
      <c r="BD19" s="316"/>
      <c r="BE19" s="316"/>
      <c r="BF19" s="316"/>
      <c r="BG19" s="317"/>
    </row>
    <row r="20" spans="2:59" ht="20.25" customHeight="1" x14ac:dyDescent="0.4">
      <c r="B20" s="69">
        <v>1</v>
      </c>
      <c r="C20" s="248"/>
      <c r="D20" s="249"/>
      <c r="E20" s="250"/>
      <c r="F20" s="188"/>
      <c r="G20" s="265"/>
      <c r="H20" s="251"/>
      <c r="I20" s="249"/>
      <c r="J20" s="249"/>
      <c r="K20" s="250"/>
      <c r="L20" s="269"/>
      <c r="M20" s="246"/>
      <c r="N20" s="270"/>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2">
        <f>IF($BB$3="計画",SUM(T20:AU20),IF($BB$3="実績",SUM(T20:AX20),""))</f>
        <v>0</v>
      </c>
      <c r="AZ20" s="253"/>
      <c r="BA20" s="254">
        <f>IF($BB$3="計画",AY20/4,IF($BB$3="実績",(AY20/($BB$7/7)),""))</f>
        <v>0</v>
      </c>
      <c r="BB20" s="255"/>
      <c r="BC20" s="245"/>
      <c r="BD20" s="246"/>
      <c r="BE20" s="246"/>
      <c r="BF20" s="246"/>
      <c r="BG20" s="247"/>
    </row>
    <row r="21" spans="2:59" ht="20.25" customHeight="1" x14ac:dyDescent="0.4">
      <c r="B21" s="70"/>
      <c r="C21" s="285"/>
      <c r="D21" s="286"/>
      <c r="E21" s="287"/>
      <c r="F21" s="189">
        <f>C20</f>
        <v>0</v>
      </c>
      <c r="G21" s="289"/>
      <c r="H21" s="288"/>
      <c r="I21" s="286"/>
      <c r="J21" s="286"/>
      <c r="K21" s="287"/>
      <c r="L21" s="290"/>
      <c r="M21" s="283"/>
      <c r="N21" s="291"/>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c r="H22" s="310"/>
      <c r="I22" s="307"/>
      <c r="J22" s="307"/>
      <c r="K22" s="308"/>
      <c r="L22" s="267"/>
      <c r="M22" s="243"/>
      <c r="N22" s="26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74"/>
      <c r="AZ22" s="275"/>
      <c r="BA22" s="276"/>
      <c r="BB22" s="277"/>
      <c r="BC22" s="242"/>
      <c r="BD22" s="243"/>
      <c r="BE22" s="243"/>
      <c r="BF22" s="243"/>
      <c r="BG22" s="244"/>
    </row>
    <row r="23" spans="2:59" ht="20.25" customHeight="1" x14ac:dyDescent="0.4">
      <c r="B23" s="69">
        <f>B20+1</f>
        <v>2</v>
      </c>
      <c r="C23" s="248"/>
      <c r="D23" s="249"/>
      <c r="E23" s="250"/>
      <c r="F23" s="188"/>
      <c r="G23" s="265"/>
      <c r="H23" s="251"/>
      <c r="I23" s="249"/>
      <c r="J23" s="249"/>
      <c r="K23" s="250"/>
      <c r="L23" s="269"/>
      <c r="M23" s="246"/>
      <c r="N23" s="270"/>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2">
        <f>IF($BB$3="計画",SUM(T23:AU23),IF($BB$3="実績",SUM(T23:AX23),""))</f>
        <v>0</v>
      </c>
      <c r="AZ23" s="253"/>
      <c r="BA23" s="254">
        <f>IF($BB$3="計画",AY23/4,IF($BB$3="実績",(AY23/($BB$7/7)),""))</f>
        <v>0</v>
      </c>
      <c r="BB23" s="255"/>
      <c r="BC23" s="245"/>
      <c r="BD23" s="246"/>
      <c r="BE23" s="246"/>
      <c r="BF23" s="246"/>
      <c r="BG23" s="247"/>
    </row>
    <row r="24" spans="2:59" ht="20.25" customHeight="1" x14ac:dyDescent="0.4">
      <c r="B24" s="70"/>
      <c r="C24" s="285"/>
      <c r="D24" s="286"/>
      <c r="E24" s="287"/>
      <c r="F24" s="189">
        <f>C23</f>
        <v>0</v>
      </c>
      <c r="G24" s="289"/>
      <c r="H24" s="288"/>
      <c r="I24" s="286"/>
      <c r="J24" s="286"/>
      <c r="K24" s="287"/>
      <c r="L24" s="290"/>
      <c r="M24" s="283"/>
      <c r="N24" s="291"/>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c r="H25" s="251"/>
      <c r="I25" s="249"/>
      <c r="J25" s="249"/>
      <c r="K25" s="250"/>
      <c r="L25" s="267"/>
      <c r="M25" s="243"/>
      <c r="N25" s="26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74"/>
      <c r="AZ25" s="275"/>
      <c r="BA25" s="276"/>
      <c r="BB25" s="277"/>
      <c r="BC25" s="242"/>
      <c r="BD25" s="243"/>
      <c r="BE25" s="243"/>
      <c r="BF25" s="243"/>
      <c r="BG25" s="244"/>
    </row>
    <row r="26" spans="2:59" ht="20.25" customHeight="1" x14ac:dyDescent="0.4">
      <c r="B26" s="69">
        <f>B23+1</f>
        <v>3</v>
      </c>
      <c r="C26" s="248"/>
      <c r="D26" s="249"/>
      <c r="E26" s="250"/>
      <c r="F26" s="188"/>
      <c r="G26" s="265"/>
      <c r="H26" s="251"/>
      <c r="I26" s="249"/>
      <c r="J26" s="249"/>
      <c r="K26" s="250"/>
      <c r="L26" s="269"/>
      <c r="M26" s="246"/>
      <c r="N26" s="270"/>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2">
        <f>IF($BB$3="計画",SUM(T26:AU26),IF($BB$3="実績",SUM(T26:AX26),""))</f>
        <v>0</v>
      </c>
      <c r="AZ26" s="253"/>
      <c r="BA26" s="254">
        <f>IF($BB$3="計画",AY26/4,IF($BB$3="実績",(AY26/($BB$7/7)),""))</f>
        <v>0</v>
      </c>
      <c r="BB26" s="255"/>
      <c r="BC26" s="245"/>
      <c r="BD26" s="246"/>
      <c r="BE26" s="246"/>
      <c r="BF26" s="246"/>
      <c r="BG26" s="247"/>
    </row>
    <row r="27" spans="2:59" ht="20.25" customHeight="1" x14ac:dyDescent="0.4">
      <c r="B27" s="70"/>
      <c r="C27" s="285"/>
      <c r="D27" s="286"/>
      <c r="E27" s="287"/>
      <c r="F27" s="189">
        <f>C26</f>
        <v>0</v>
      </c>
      <c r="G27" s="289"/>
      <c r="H27" s="288"/>
      <c r="I27" s="286"/>
      <c r="J27" s="286"/>
      <c r="K27" s="287"/>
      <c r="L27" s="290"/>
      <c r="M27" s="283"/>
      <c r="N27" s="291"/>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0">
        <f>IF($BB$3="計画",SUM(T27:AU27),IF($BB$3="実績",SUM(T27:AX27),""))</f>
        <v>0</v>
      </c>
      <c r="AZ27" s="261"/>
      <c r="BA27" s="262">
        <f>IF($BB$3="計画",AY27/4,IF($BB$3="実績",(AY27/($BB$7/7)),""))</f>
        <v>0</v>
      </c>
      <c r="BB27" s="263"/>
      <c r="BC27" s="282"/>
      <c r="BD27" s="283"/>
      <c r="BE27" s="283"/>
      <c r="BF27" s="283"/>
      <c r="BG27" s="284"/>
    </row>
    <row r="28" spans="2:59" ht="20.25" customHeight="1" x14ac:dyDescent="0.4">
      <c r="B28" s="71"/>
      <c r="C28" s="248"/>
      <c r="D28" s="249"/>
      <c r="E28" s="250"/>
      <c r="F28" s="188"/>
      <c r="G28" s="264"/>
      <c r="H28" s="251"/>
      <c r="I28" s="249"/>
      <c r="J28" s="249"/>
      <c r="K28" s="250"/>
      <c r="L28" s="267"/>
      <c r="M28" s="243"/>
      <c r="N28" s="26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74"/>
      <c r="AZ28" s="275"/>
      <c r="BA28" s="276"/>
      <c r="BB28" s="277"/>
      <c r="BC28" s="242"/>
      <c r="BD28" s="243"/>
      <c r="BE28" s="243"/>
      <c r="BF28" s="243"/>
      <c r="BG28" s="244"/>
    </row>
    <row r="29" spans="2:59" ht="20.25" customHeight="1" x14ac:dyDescent="0.4">
      <c r="B29" s="69">
        <f>B26+1</f>
        <v>4</v>
      </c>
      <c r="C29" s="248"/>
      <c r="D29" s="249"/>
      <c r="E29" s="250"/>
      <c r="F29" s="188"/>
      <c r="G29" s="265"/>
      <c r="H29" s="251"/>
      <c r="I29" s="249"/>
      <c r="J29" s="249"/>
      <c r="K29" s="250"/>
      <c r="L29" s="269"/>
      <c r="M29" s="246"/>
      <c r="N29" s="270"/>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2">
        <f>IF($BB$3="計画",SUM(T29:AU29),IF($BB$3="実績",SUM(T29:AX29),""))</f>
        <v>0</v>
      </c>
      <c r="AZ29" s="253"/>
      <c r="BA29" s="254">
        <f>IF($BB$3="計画",AY29/4,IF($BB$3="実績",(AY29/($BB$7/7)),""))</f>
        <v>0</v>
      </c>
      <c r="BB29" s="255"/>
      <c r="BC29" s="245"/>
      <c r="BD29" s="246"/>
      <c r="BE29" s="246"/>
      <c r="BF29" s="246"/>
      <c r="BG29" s="247"/>
    </row>
    <row r="30" spans="2:59" ht="20.25" customHeight="1" x14ac:dyDescent="0.4">
      <c r="B30" s="70"/>
      <c r="C30" s="285"/>
      <c r="D30" s="286"/>
      <c r="E30" s="287"/>
      <c r="F30" s="189">
        <f>C29</f>
        <v>0</v>
      </c>
      <c r="G30" s="289"/>
      <c r="H30" s="288"/>
      <c r="I30" s="286"/>
      <c r="J30" s="286"/>
      <c r="K30" s="287"/>
      <c r="L30" s="290"/>
      <c r="M30" s="283"/>
      <c r="N30" s="291"/>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0">
        <f>IF($BB$3="計画",SUM(T30:AU30),IF($BB$3="実績",SUM(T30:AX30),""))</f>
        <v>0</v>
      </c>
      <c r="AZ30" s="261"/>
      <c r="BA30" s="262">
        <f>IF($BB$3="計画",AY30/4,IF($BB$3="実績",(AY30/($BB$7/7)),""))</f>
        <v>0</v>
      </c>
      <c r="BB30" s="263"/>
      <c r="BC30" s="282"/>
      <c r="BD30" s="283"/>
      <c r="BE30" s="283"/>
      <c r="BF30" s="283"/>
      <c r="BG30" s="284"/>
    </row>
    <row r="31" spans="2:59" ht="20.25" customHeight="1" x14ac:dyDescent="0.4">
      <c r="B31" s="71"/>
      <c r="C31" s="248"/>
      <c r="D31" s="249"/>
      <c r="E31" s="250"/>
      <c r="F31" s="188"/>
      <c r="G31" s="264"/>
      <c r="H31" s="251"/>
      <c r="I31" s="249"/>
      <c r="J31" s="249"/>
      <c r="K31" s="250"/>
      <c r="L31" s="267"/>
      <c r="M31" s="243"/>
      <c r="N31" s="26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74"/>
      <c r="AZ31" s="275"/>
      <c r="BA31" s="276"/>
      <c r="BB31" s="277"/>
      <c r="BC31" s="242"/>
      <c r="BD31" s="243"/>
      <c r="BE31" s="243"/>
      <c r="BF31" s="243"/>
      <c r="BG31" s="244"/>
    </row>
    <row r="32" spans="2:59" ht="20.25" customHeight="1" x14ac:dyDescent="0.4">
      <c r="B32" s="69">
        <f>B29+1</f>
        <v>5</v>
      </c>
      <c r="C32" s="248"/>
      <c r="D32" s="249"/>
      <c r="E32" s="250"/>
      <c r="F32" s="188"/>
      <c r="G32" s="265"/>
      <c r="H32" s="251"/>
      <c r="I32" s="249"/>
      <c r="J32" s="249"/>
      <c r="K32" s="250"/>
      <c r="L32" s="269"/>
      <c r="M32" s="246"/>
      <c r="N32" s="270"/>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2">
        <f>IF($BB$3="計画",SUM(T32:AU32),IF($BB$3="実績",SUM(T32:AX32),""))</f>
        <v>0</v>
      </c>
      <c r="AZ32" s="253"/>
      <c r="BA32" s="254">
        <f>IF($BB$3="計画",AY32/4,IF($BB$3="実績",(AY32/($BB$7/7)),""))</f>
        <v>0</v>
      </c>
      <c r="BB32" s="255"/>
      <c r="BC32" s="245"/>
      <c r="BD32" s="246"/>
      <c r="BE32" s="246"/>
      <c r="BF32" s="246"/>
      <c r="BG32" s="247"/>
    </row>
    <row r="33" spans="2:59" ht="20.25" customHeight="1" x14ac:dyDescent="0.4">
      <c r="B33" s="70"/>
      <c r="C33" s="285"/>
      <c r="D33" s="286"/>
      <c r="E33" s="287"/>
      <c r="F33" s="189">
        <f>C32</f>
        <v>0</v>
      </c>
      <c r="G33" s="289"/>
      <c r="H33" s="288"/>
      <c r="I33" s="286"/>
      <c r="J33" s="286"/>
      <c r="K33" s="287"/>
      <c r="L33" s="290"/>
      <c r="M33" s="283"/>
      <c r="N33" s="291"/>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c r="H34" s="251"/>
      <c r="I34" s="249"/>
      <c r="J34" s="249"/>
      <c r="K34" s="250"/>
      <c r="L34" s="267"/>
      <c r="M34" s="243"/>
      <c r="N34" s="26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74"/>
      <c r="AZ34" s="275"/>
      <c r="BA34" s="276"/>
      <c r="BB34" s="277"/>
      <c r="BC34" s="242"/>
      <c r="BD34" s="243"/>
      <c r="BE34" s="243"/>
      <c r="BF34" s="243"/>
      <c r="BG34" s="244"/>
    </row>
    <row r="35" spans="2:59" ht="20.25" customHeight="1" x14ac:dyDescent="0.4">
      <c r="B35" s="69">
        <f>B32+1</f>
        <v>6</v>
      </c>
      <c r="C35" s="248"/>
      <c r="D35" s="249"/>
      <c r="E35" s="250"/>
      <c r="F35" s="188"/>
      <c r="G35" s="265"/>
      <c r="H35" s="251"/>
      <c r="I35" s="249"/>
      <c r="J35" s="249"/>
      <c r="K35" s="250"/>
      <c r="L35" s="269"/>
      <c r="M35" s="246"/>
      <c r="N35" s="270"/>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2">
        <f>IF($BB$3="計画",SUM(T35:AU35),IF($BB$3="実績",SUM(T35:AX35),""))</f>
        <v>0</v>
      </c>
      <c r="AZ35" s="253"/>
      <c r="BA35" s="254">
        <f>IF($BB$3="計画",AY35/4,IF($BB$3="実績",(AY35/($BB$7/7)),""))</f>
        <v>0</v>
      </c>
      <c r="BB35" s="255"/>
      <c r="BC35" s="245"/>
      <c r="BD35" s="246"/>
      <c r="BE35" s="246"/>
      <c r="BF35" s="246"/>
      <c r="BG35" s="247"/>
    </row>
    <row r="36" spans="2:59" ht="20.25" customHeight="1" x14ac:dyDescent="0.4">
      <c r="B36" s="70"/>
      <c r="C36" s="285"/>
      <c r="D36" s="286"/>
      <c r="E36" s="287"/>
      <c r="F36" s="189">
        <f>C35</f>
        <v>0</v>
      </c>
      <c r="G36" s="289"/>
      <c r="H36" s="288"/>
      <c r="I36" s="286"/>
      <c r="J36" s="286"/>
      <c r="K36" s="287"/>
      <c r="L36" s="290"/>
      <c r="M36" s="283"/>
      <c r="N36" s="291"/>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0">
        <f>IF($BB$3="計画",SUM(T36:AU36),IF($BB$3="実績",SUM(T36:AX36),""))</f>
        <v>0</v>
      </c>
      <c r="AZ36" s="261"/>
      <c r="BA36" s="262">
        <f>IF($BB$3="計画",AY36/4,IF($BB$3="実績",(AY36/($BB$7/7)),""))</f>
        <v>0</v>
      </c>
      <c r="BB36" s="263"/>
      <c r="BC36" s="282"/>
      <c r="BD36" s="283"/>
      <c r="BE36" s="283"/>
      <c r="BF36" s="283"/>
      <c r="BG36" s="284"/>
    </row>
    <row r="37" spans="2:59" ht="20.25" customHeight="1" x14ac:dyDescent="0.4">
      <c r="B37" s="71"/>
      <c r="C37" s="248"/>
      <c r="D37" s="249"/>
      <c r="E37" s="250"/>
      <c r="F37" s="188"/>
      <c r="G37" s="264"/>
      <c r="H37" s="251"/>
      <c r="I37" s="249"/>
      <c r="J37" s="249"/>
      <c r="K37" s="250"/>
      <c r="L37" s="267"/>
      <c r="M37" s="243"/>
      <c r="N37" s="26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74"/>
      <c r="AZ37" s="275"/>
      <c r="BA37" s="276"/>
      <c r="BB37" s="277"/>
      <c r="BC37" s="242"/>
      <c r="BD37" s="243"/>
      <c r="BE37" s="243"/>
      <c r="BF37" s="243"/>
      <c r="BG37" s="244"/>
    </row>
    <row r="38" spans="2:59" ht="20.25" customHeight="1" x14ac:dyDescent="0.4">
      <c r="B38" s="69">
        <f>B35+1</f>
        <v>7</v>
      </c>
      <c r="C38" s="248"/>
      <c r="D38" s="249"/>
      <c r="E38" s="250"/>
      <c r="F38" s="188"/>
      <c r="G38" s="265"/>
      <c r="H38" s="251"/>
      <c r="I38" s="249"/>
      <c r="J38" s="249"/>
      <c r="K38" s="250"/>
      <c r="L38" s="269"/>
      <c r="M38" s="246"/>
      <c r="N38" s="270"/>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2">
        <f>IF($BB$3="計画",SUM(T38:AU38),IF($BB$3="実績",SUM(T38:AX38),""))</f>
        <v>0</v>
      </c>
      <c r="AZ38" s="253"/>
      <c r="BA38" s="254">
        <f>IF($BB$3="計画",AY38/4,IF($BB$3="実績",(AY38/($BB$7/7)),""))</f>
        <v>0</v>
      </c>
      <c r="BB38" s="255"/>
      <c r="BC38" s="245"/>
      <c r="BD38" s="246"/>
      <c r="BE38" s="246"/>
      <c r="BF38" s="246"/>
      <c r="BG38" s="247"/>
    </row>
    <row r="39" spans="2:59" ht="20.25" customHeight="1" x14ac:dyDescent="0.4">
      <c r="B39" s="70"/>
      <c r="C39" s="285"/>
      <c r="D39" s="286"/>
      <c r="E39" s="287"/>
      <c r="F39" s="189">
        <f>C38</f>
        <v>0</v>
      </c>
      <c r="G39" s="289"/>
      <c r="H39" s="288"/>
      <c r="I39" s="286"/>
      <c r="J39" s="286"/>
      <c r="K39" s="287"/>
      <c r="L39" s="290"/>
      <c r="M39" s="283"/>
      <c r="N39" s="291"/>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0">
        <f>IF($BB$3="計画",SUM(T39:AU39),IF($BB$3="実績",SUM(T39:AX39),""))</f>
        <v>0</v>
      </c>
      <c r="AZ39" s="261"/>
      <c r="BA39" s="262">
        <f>IF($BB$3="計画",AY39/4,IF($BB$3="実績",(AY39/($BB$7/7)),""))</f>
        <v>0</v>
      </c>
      <c r="BB39" s="263"/>
      <c r="BC39" s="282"/>
      <c r="BD39" s="283"/>
      <c r="BE39" s="283"/>
      <c r="BF39" s="283"/>
      <c r="BG39" s="284"/>
    </row>
    <row r="40" spans="2:59" ht="20.25" customHeight="1" x14ac:dyDescent="0.4">
      <c r="B40" s="71"/>
      <c r="C40" s="248"/>
      <c r="D40" s="249"/>
      <c r="E40" s="250"/>
      <c r="F40" s="188"/>
      <c r="G40" s="264"/>
      <c r="H40" s="251"/>
      <c r="I40" s="249"/>
      <c r="J40" s="249"/>
      <c r="K40" s="250"/>
      <c r="L40" s="267"/>
      <c r="M40" s="243"/>
      <c r="N40" s="26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74"/>
      <c r="AZ40" s="275"/>
      <c r="BA40" s="276"/>
      <c r="BB40" s="277"/>
      <c r="BC40" s="242"/>
      <c r="BD40" s="243"/>
      <c r="BE40" s="243"/>
      <c r="BF40" s="243"/>
      <c r="BG40" s="244"/>
    </row>
    <row r="41" spans="2:59" ht="20.25" customHeight="1" x14ac:dyDescent="0.4">
      <c r="B41" s="69">
        <f>B38+1</f>
        <v>8</v>
      </c>
      <c r="C41" s="248"/>
      <c r="D41" s="249"/>
      <c r="E41" s="250"/>
      <c r="F41" s="188"/>
      <c r="G41" s="265"/>
      <c r="H41" s="251"/>
      <c r="I41" s="249"/>
      <c r="J41" s="249"/>
      <c r="K41" s="250"/>
      <c r="L41" s="269"/>
      <c r="M41" s="246"/>
      <c r="N41" s="270"/>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2">
        <f>IF($BB$3="計画",SUM(T41:AU41),IF($BB$3="実績",SUM(T41:AX41),""))</f>
        <v>0</v>
      </c>
      <c r="AZ41" s="253"/>
      <c r="BA41" s="254">
        <f>IF($BB$3="計画",AY41/4,IF($BB$3="実績",(AY41/($BB$7/7)),""))</f>
        <v>0</v>
      </c>
      <c r="BB41" s="255"/>
      <c r="BC41" s="245"/>
      <c r="BD41" s="246"/>
      <c r="BE41" s="246"/>
      <c r="BF41" s="246"/>
      <c r="BG41" s="247"/>
    </row>
    <row r="42" spans="2:59" ht="20.25" customHeight="1" x14ac:dyDescent="0.4">
      <c r="B42" s="70"/>
      <c r="C42" s="285"/>
      <c r="D42" s="286"/>
      <c r="E42" s="287"/>
      <c r="F42" s="189">
        <f>C41</f>
        <v>0</v>
      </c>
      <c r="G42" s="289"/>
      <c r="H42" s="288"/>
      <c r="I42" s="286"/>
      <c r="J42" s="286"/>
      <c r="K42" s="287"/>
      <c r="L42" s="290"/>
      <c r="M42" s="283"/>
      <c r="N42" s="291"/>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0">
        <f>IF($BB$3="計画",SUM(T42:AU42),IF($BB$3="実績",SUM(T42:AX42),""))</f>
        <v>0</v>
      </c>
      <c r="AZ42" s="261"/>
      <c r="BA42" s="262">
        <f>IF($BB$3="計画",AY42/4,IF($BB$3="実績",(AY42/($BB$7/7)),""))</f>
        <v>0</v>
      </c>
      <c r="BB42" s="263"/>
      <c r="BC42" s="282"/>
      <c r="BD42" s="283"/>
      <c r="BE42" s="283"/>
      <c r="BF42" s="283"/>
      <c r="BG42" s="284"/>
    </row>
    <row r="43" spans="2:59" ht="20.25" customHeight="1" x14ac:dyDescent="0.4">
      <c r="B43" s="71"/>
      <c r="C43" s="248"/>
      <c r="D43" s="249"/>
      <c r="E43" s="250"/>
      <c r="F43" s="188"/>
      <c r="G43" s="264"/>
      <c r="H43" s="251"/>
      <c r="I43" s="249"/>
      <c r="J43" s="249"/>
      <c r="K43" s="250"/>
      <c r="L43" s="267"/>
      <c r="M43" s="243"/>
      <c r="N43" s="26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74"/>
      <c r="AZ43" s="275"/>
      <c r="BA43" s="276"/>
      <c r="BB43" s="277"/>
      <c r="BC43" s="242"/>
      <c r="BD43" s="243"/>
      <c r="BE43" s="243"/>
      <c r="BF43" s="243"/>
      <c r="BG43" s="244"/>
    </row>
    <row r="44" spans="2:59" ht="20.25" customHeight="1" x14ac:dyDescent="0.4">
      <c r="B44" s="69">
        <f>B41+1</f>
        <v>9</v>
      </c>
      <c r="C44" s="248"/>
      <c r="D44" s="249"/>
      <c r="E44" s="250"/>
      <c r="F44" s="188"/>
      <c r="G44" s="265"/>
      <c r="H44" s="251"/>
      <c r="I44" s="249"/>
      <c r="J44" s="249"/>
      <c r="K44" s="250"/>
      <c r="L44" s="269"/>
      <c r="M44" s="246"/>
      <c r="N44" s="270"/>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2">
        <f>IF($BB$3="計画",SUM(T44:AU44),IF($BB$3="実績",SUM(T44:AX44),""))</f>
        <v>0</v>
      </c>
      <c r="AZ44" s="253"/>
      <c r="BA44" s="254">
        <f>IF($BB$3="計画",AY44/4,IF($BB$3="実績",(AY44/($BB$7/7)),""))</f>
        <v>0</v>
      </c>
      <c r="BB44" s="255"/>
      <c r="BC44" s="245"/>
      <c r="BD44" s="246"/>
      <c r="BE44" s="246"/>
      <c r="BF44" s="246"/>
      <c r="BG44" s="247"/>
    </row>
    <row r="45" spans="2:59" ht="20.25" customHeight="1" x14ac:dyDescent="0.4">
      <c r="B45" s="70"/>
      <c r="C45" s="285"/>
      <c r="D45" s="286"/>
      <c r="E45" s="287"/>
      <c r="F45" s="189">
        <f>C44</f>
        <v>0</v>
      </c>
      <c r="G45" s="289"/>
      <c r="H45" s="288"/>
      <c r="I45" s="286"/>
      <c r="J45" s="286"/>
      <c r="K45" s="287"/>
      <c r="L45" s="290"/>
      <c r="M45" s="283"/>
      <c r="N45" s="291"/>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0">
        <f>IF($BB$3="計画",SUM(T45:AU45),IF($BB$3="実績",SUM(T45:AX45),""))</f>
        <v>0</v>
      </c>
      <c r="AZ45" s="261"/>
      <c r="BA45" s="262">
        <f>IF($BB$3="計画",AY45/4,IF($BB$3="実績",(AY45/($BB$7/7)),""))</f>
        <v>0</v>
      </c>
      <c r="BB45" s="263"/>
      <c r="BC45" s="282"/>
      <c r="BD45" s="283"/>
      <c r="BE45" s="283"/>
      <c r="BF45" s="283"/>
      <c r="BG45" s="284"/>
    </row>
    <row r="46" spans="2:59" ht="20.25" customHeight="1" x14ac:dyDescent="0.4">
      <c r="B46" s="71"/>
      <c r="C46" s="248"/>
      <c r="D46" s="249"/>
      <c r="E46" s="250"/>
      <c r="F46" s="188"/>
      <c r="G46" s="264"/>
      <c r="H46" s="251"/>
      <c r="I46" s="249"/>
      <c r="J46" s="249"/>
      <c r="K46" s="250"/>
      <c r="L46" s="267"/>
      <c r="M46" s="243"/>
      <c r="N46" s="26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74"/>
      <c r="AZ46" s="275"/>
      <c r="BA46" s="276"/>
      <c r="BB46" s="277"/>
      <c r="BC46" s="242"/>
      <c r="BD46" s="243"/>
      <c r="BE46" s="243"/>
      <c r="BF46" s="243"/>
      <c r="BG46" s="244"/>
    </row>
    <row r="47" spans="2:59" ht="20.25" customHeight="1" x14ac:dyDescent="0.4">
      <c r="B47" s="69">
        <f>B44+1</f>
        <v>10</v>
      </c>
      <c r="C47" s="248"/>
      <c r="D47" s="249"/>
      <c r="E47" s="250"/>
      <c r="F47" s="188"/>
      <c r="G47" s="265"/>
      <c r="H47" s="251"/>
      <c r="I47" s="249"/>
      <c r="J47" s="249"/>
      <c r="K47" s="250"/>
      <c r="L47" s="269"/>
      <c r="M47" s="246"/>
      <c r="N47" s="270"/>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2">
        <f>IF($BB$3="計画",SUM(T47:AU47),IF($BB$3="実績",SUM(T47:AX47),""))</f>
        <v>0</v>
      </c>
      <c r="AZ47" s="253"/>
      <c r="BA47" s="254">
        <f>IF($BB$3="計画",AY47/4,IF($BB$3="実績",(AY47/($BB$7/7)),""))</f>
        <v>0</v>
      </c>
      <c r="BB47" s="255"/>
      <c r="BC47" s="245"/>
      <c r="BD47" s="246"/>
      <c r="BE47" s="246"/>
      <c r="BF47" s="246"/>
      <c r="BG47" s="247"/>
    </row>
    <row r="48" spans="2:59" ht="20.25" customHeight="1" x14ac:dyDescent="0.4">
      <c r="B48" s="70"/>
      <c r="C48" s="285"/>
      <c r="D48" s="286"/>
      <c r="E48" s="287"/>
      <c r="F48" s="189">
        <f>C47</f>
        <v>0</v>
      </c>
      <c r="G48" s="289"/>
      <c r="H48" s="288"/>
      <c r="I48" s="286"/>
      <c r="J48" s="286"/>
      <c r="K48" s="287"/>
      <c r="L48" s="290"/>
      <c r="M48" s="283"/>
      <c r="N48" s="291"/>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278">
        <f ca="1">IF($BB$3="計画",SUM(T70:AU70),IF($BB$3="実績",SUM(T70:AX70),""))</f>
        <v>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280">
        <f>IF($BB$3="計画",SUM(T71:AU71),IF($BB$3="実績",SUM(T71:AX71),""))</f>
        <v>0</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H62:K62"/>
    <mergeCell ref="H63:K63"/>
    <mergeCell ref="H65:K65"/>
    <mergeCell ref="L64:N66"/>
    <mergeCell ref="H50:K50"/>
    <mergeCell ref="H59:K59"/>
    <mergeCell ref="BC52:BG54"/>
    <mergeCell ref="BA61:BB61"/>
    <mergeCell ref="BA55:BB55"/>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H23:K23"/>
    <mergeCell ref="C24:E24"/>
    <mergeCell ref="H24:K24"/>
    <mergeCell ref="C25:E25"/>
    <mergeCell ref="L25:N27"/>
    <mergeCell ref="L28:N30"/>
    <mergeCell ref="H26:K26"/>
    <mergeCell ref="C30:E30"/>
    <mergeCell ref="H25:K25"/>
    <mergeCell ref="C26:E26"/>
    <mergeCell ref="G25:G27"/>
    <mergeCell ref="G28:G30"/>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7" t="s">
        <v>221</v>
      </c>
      <c r="G4" s="367"/>
      <c r="H4" s="367"/>
      <c r="I4" s="367"/>
      <c r="J4" s="367"/>
      <c r="K4" s="367"/>
    </row>
    <row r="5" spans="2:11" s="142" customFormat="1" ht="20.25" customHeight="1" x14ac:dyDescent="0.4">
      <c r="B5" s="222"/>
      <c r="C5" s="135" t="s">
        <v>222</v>
      </c>
      <c r="D5" s="135"/>
      <c r="F5" s="367"/>
      <c r="G5" s="367"/>
      <c r="H5" s="367"/>
      <c r="I5" s="367"/>
      <c r="J5" s="367"/>
      <c r="K5" s="367"/>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岡田 諒</cp:lastModifiedBy>
  <cp:lastPrinted>2020-08-31T08:07:50Z</cp:lastPrinted>
  <dcterms:created xsi:type="dcterms:W3CDTF">2020-01-28T01:12:50Z</dcterms:created>
  <dcterms:modified xsi:type="dcterms:W3CDTF">2020-10-12T01:22:37Z</dcterms:modified>
</cp:coreProperties>
</file>